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josefinabotello/Downloads/"/>
    </mc:Choice>
  </mc:AlternateContent>
  <xr:revisionPtr revIDLastSave="0" documentId="8_{C63BFA0A-5A24-0444-ACE2-AA422AB0E1FC}" xr6:coauthVersionLast="36" xr6:coauthVersionMax="36" xr10:uidLastSave="{00000000-0000-0000-0000-000000000000}"/>
  <bookViews>
    <workbookView xWindow="0" yWindow="460" windowWidth="28800" windowHeight="16080" activeTab="2" xr2:uid="{00000000-000D-0000-FFFF-FFFF00000000}"/>
  </bookViews>
  <sheets>
    <sheet name="TOTALES (3)" sheetId="13" state="hidden" r:id="rId1"/>
    <sheet name="PORTAL WEB" sheetId="8" state="hidden" r:id="rId2"/>
    <sheet name="Estadísticas 2020" sheetId="16" r:id="rId3"/>
    <sheet name="PUBLICACIONES" sheetId="11" state="hidden" r:id="rId4"/>
  </sheets>
  <definedNames>
    <definedName name="_xlnm.Print_Area" localSheetId="1">'PORTAL WEB'!$A$1:$O$32</definedName>
    <definedName name="_xlnm.Print_Area" localSheetId="0">'TOTALES (3)'!$A$1:$O$35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5" i="16" l="1"/>
  <c r="T24" i="16"/>
  <c r="O10" i="16" l="1"/>
  <c r="O17" i="16"/>
  <c r="S25" i="16" l="1"/>
  <c r="K25" i="16"/>
  <c r="O25" i="16" s="1"/>
  <c r="G25" i="16"/>
  <c r="G24" i="16"/>
  <c r="K24" i="16" s="1"/>
  <c r="O24" i="16" s="1"/>
  <c r="S24" i="16" s="1"/>
  <c r="S23" i="16"/>
  <c r="O23" i="16"/>
  <c r="K23" i="16"/>
  <c r="G23" i="16"/>
  <c r="S22" i="16"/>
  <c r="O22" i="16"/>
  <c r="K22" i="16"/>
  <c r="G22" i="16"/>
  <c r="S21" i="16"/>
  <c r="O21" i="16"/>
  <c r="K21" i="16"/>
  <c r="G21" i="16"/>
  <c r="S20" i="16"/>
  <c r="O20" i="16"/>
  <c r="K20" i="16"/>
  <c r="G20" i="16"/>
  <c r="T19" i="16"/>
  <c r="G19" i="16"/>
  <c r="S18" i="16"/>
  <c r="O18" i="16"/>
  <c r="K18" i="16"/>
  <c r="G18" i="16"/>
  <c r="S17" i="16"/>
  <c r="K17" i="16"/>
  <c r="G17" i="16"/>
  <c r="S16" i="16"/>
  <c r="O16" i="16"/>
  <c r="K16" i="16"/>
  <c r="G16" i="16"/>
  <c r="S15" i="16"/>
  <c r="O15" i="16"/>
  <c r="K15" i="16"/>
  <c r="G15" i="16"/>
  <c r="S14" i="16"/>
  <c r="O14" i="16"/>
  <c r="K14" i="16"/>
  <c r="G14" i="16"/>
  <c r="S13" i="16"/>
  <c r="O13" i="16"/>
  <c r="K13" i="16"/>
  <c r="G13" i="16"/>
  <c r="S12" i="16"/>
  <c r="O12" i="16"/>
  <c r="K12" i="16"/>
  <c r="G12" i="16"/>
  <c r="T11" i="16"/>
  <c r="G11" i="16"/>
  <c r="K11" i="16" s="1"/>
  <c r="O11" i="16" s="1"/>
  <c r="S11" i="16" s="1"/>
  <c r="S10" i="16"/>
  <c r="K10" i="16"/>
  <c r="G10" i="16"/>
  <c r="S9" i="16"/>
  <c r="O9" i="16"/>
  <c r="K9" i="16"/>
  <c r="G9" i="16"/>
  <c r="S8" i="16"/>
  <c r="O8" i="16"/>
  <c r="K8" i="16"/>
  <c r="G8" i="16"/>
  <c r="T7" i="16"/>
  <c r="G7" i="16"/>
  <c r="K7" i="16" s="1"/>
  <c r="O7" i="16" s="1"/>
  <c r="S7" i="16" s="1"/>
  <c r="S6" i="16"/>
  <c r="O6" i="16"/>
  <c r="K6" i="16"/>
  <c r="G6" i="16"/>
  <c r="S5" i="16"/>
  <c r="O5" i="16"/>
  <c r="K5" i="16"/>
  <c r="G5" i="16"/>
  <c r="S4" i="16"/>
  <c r="O4" i="16"/>
  <c r="K4" i="16"/>
  <c r="G4" i="16"/>
  <c r="S3" i="16"/>
  <c r="O3" i="16"/>
  <c r="K3" i="16"/>
  <c r="G3" i="16"/>
  <c r="T2" i="16"/>
  <c r="G2" i="16"/>
  <c r="K2" i="16" s="1"/>
  <c r="O2" i="16" s="1"/>
  <c r="S2" i="16" s="1"/>
  <c r="K19" i="16" l="1"/>
  <c r="O19" i="16" s="1"/>
  <c r="S19" i="16" s="1"/>
  <c r="T22" i="16"/>
  <c r="T21" i="16"/>
  <c r="T9" i="16"/>
  <c r="T23" i="16"/>
  <c r="T17" i="16"/>
  <c r="T16" i="16"/>
  <c r="T15" i="16"/>
  <c r="T14" i="16"/>
  <c r="T13" i="16"/>
  <c r="T12" i="16"/>
  <c r="T8" i="16"/>
  <c r="T6" i="16"/>
  <c r="T5" i="16"/>
  <c r="T4" i="16"/>
  <c r="T3" i="16"/>
  <c r="T18" i="16"/>
  <c r="T10" i="16"/>
  <c r="O25" i="13" l="1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O16" i="8" l="1"/>
  <c r="O17" i="8"/>
  <c r="H9" i="11" l="1"/>
  <c r="G9" i="11" l="1"/>
  <c r="F9" i="11"/>
  <c r="H10" i="11" l="1"/>
  <c r="E9" i="11"/>
  <c r="D9" i="11"/>
  <c r="C9" i="11"/>
  <c r="O8" i="11"/>
  <c r="O7" i="11"/>
  <c r="O6" i="11"/>
  <c r="O5" i="11"/>
  <c r="O4" i="11"/>
  <c r="O3" i="11"/>
  <c r="O2" i="11"/>
  <c r="E10" i="11" l="1"/>
  <c r="O2" i="8" l="1"/>
  <c r="O3" i="8"/>
  <c r="O4" i="8"/>
  <c r="O5" i="8"/>
  <c r="O6" i="8"/>
  <c r="O7" i="8"/>
  <c r="O8" i="8"/>
  <c r="O9" i="8"/>
  <c r="O10" i="8"/>
  <c r="O11" i="8"/>
  <c r="O12" i="8"/>
  <c r="O13" i="8"/>
  <c r="O14" i="8"/>
  <c r="O15" i="8"/>
  <c r="O18" i="8"/>
  <c r="O19" i="8"/>
  <c r="O20" i="8"/>
  <c r="O21" i="8"/>
  <c r="O22" i="8"/>
</calcChain>
</file>

<file path=xl/sharedStrings.xml><?xml version="1.0" encoding="utf-8"?>
<sst xmlns="http://schemas.openxmlformats.org/spreadsheetml/2006/main" count="169" uniqueCount="58">
  <si>
    <t>GENERAL</t>
  </si>
  <si>
    <t>PARTICULAR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</si>
  <si>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</si>
  <si>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</si>
  <si>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</si>
  <si>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</si>
  <si>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</si>
  <si>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</si>
  <si>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</si>
  <si>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</si>
  <si>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</si>
  <si>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</si>
  <si>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</si>
  <si>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</si>
  <si>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2018</t>
  </si>
  <si>
    <t>Sitio web</t>
  </si>
  <si>
    <t>Actualizaciones al portal web</t>
  </si>
  <si>
    <t>Visitas al sitio de Internet del Canal</t>
  </si>
  <si>
    <t>Hits en la seccion mas visitada en el sitio</t>
  </si>
  <si>
    <t>Twitter
@CanalCongreso</t>
  </si>
  <si>
    <t>Seguidores</t>
  </si>
  <si>
    <t>Tweets</t>
  </si>
  <si>
    <t>Retweets</t>
  </si>
  <si>
    <t>Menciones</t>
  </si>
  <si>
    <t>Facebook</t>
  </si>
  <si>
    <t>Número de fans</t>
  </si>
  <si>
    <t>Numero de publicaciones</t>
  </si>
  <si>
    <t>Número de "Me gusta" generados</t>
  </si>
  <si>
    <t>Veces que se compartieron contenidos</t>
  </si>
  <si>
    <t>Twitter
@NoticiaCongreso</t>
  </si>
  <si>
    <t>Youtube</t>
  </si>
  <si>
    <t>Publicaciones en Youtube</t>
  </si>
  <si>
    <t>Número de videos añadidos</t>
  </si>
  <si>
    <t>Número de reproducciones de los videos</t>
  </si>
  <si>
    <t>Número de suscriptores conseguidos</t>
  </si>
  <si>
    <t>Flickr</t>
  </si>
  <si>
    <t>Numero de fotos publicadas</t>
  </si>
  <si>
    <t>Albumes publicados</t>
  </si>
  <si>
    <t>Instagram</t>
  </si>
  <si>
    <t>Numero de "Me gusta"</t>
  </si>
  <si>
    <t>Numero de "Seguidores"</t>
  </si>
  <si>
    <t>TOTAL</t>
  </si>
  <si>
    <t>Publicaciones compartidas</t>
  </si>
  <si>
    <t>1 TRIMESTRE</t>
  </si>
  <si>
    <t>2 TRIMESTRE</t>
  </si>
  <si>
    <t>3 TRIMESTRE</t>
  </si>
  <si>
    <t>4 TRIMESTRE</t>
  </si>
  <si>
    <t>Interacciones</t>
  </si>
  <si>
    <t>Número de interacciones</t>
  </si>
  <si>
    <t>Número de fotos publicadas</t>
  </si>
  <si>
    <t>Número de "Me gusta"</t>
  </si>
  <si>
    <t>Número de "Seguidores"</t>
  </si>
  <si>
    <t>TOTAL 2020</t>
  </si>
  <si>
    <t>DICIEMBRE 2019</t>
  </si>
  <si>
    <t>Seguidores (Tw @Canalcongreso)</t>
  </si>
  <si>
    <t>Número de Seguidores (FB)</t>
  </si>
  <si>
    <t>Número de videos añadidos (YT)</t>
  </si>
  <si>
    <t>Número de publicaciones (IG)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</si>
</sst>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rgb="FF9999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center" vertical="top"/>
    </xf>
    <xf numFmtId="164" fontId="5" fillId="0" borderId="10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top"/>
    </xf>
    <xf numFmtId="164" fontId="5" fillId="0" borderId="8" xfId="1" applyNumberFormat="1" applyFont="1" applyFill="1" applyBorder="1" applyAlignment="1">
      <alignment horizontal="center" vertical="top"/>
    </xf>
    <xf numFmtId="164" fontId="5" fillId="0" borderId="11" xfId="1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164" fontId="5" fillId="0" borderId="9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17" fontId="3" fillId="0" borderId="0" xfId="0" applyNumberFormat="1" applyFont="1" applyBorder="1" applyAlignment="1">
      <alignment vertical="top"/>
    </xf>
    <xf numFmtId="0" fontId="2" fillId="2" borderId="15" xfId="0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top"/>
    </xf>
    <xf numFmtId="164" fontId="6" fillId="0" borderId="16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vertical="top"/>
    </xf>
    <xf numFmtId="0" fontId="5" fillId="0" borderId="16" xfId="0" applyFont="1" applyFill="1" applyBorder="1" applyAlignment="1">
      <alignment vertical="center"/>
    </xf>
    <xf numFmtId="164" fontId="5" fillId="0" borderId="16" xfId="1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2" fillId="2" borderId="19" xfId="0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2" fontId="3" fillId="0" borderId="0" xfId="0" applyNumberFormat="1" applyFont="1" applyBorder="1" applyAlignment="1">
      <alignment vertical="top"/>
    </xf>
    <xf numFmtId="164" fontId="5" fillId="3" borderId="8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center" vertical="top"/>
    </xf>
    <xf numFmtId="164" fontId="5" fillId="3" borderId="1" xfId="1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vertical="top"/>
    </xf>
    <xf numFmtId="164" fontId="5" fillId="5" borderId="1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top"/>
    </xf>
    <xf numFmtId="164" fontId="5" fillId="5" borderId="9" xfId="1" applyNumberFormat="1" applyFont="1" applyFill="1" applyBorder="1" applyAlignment="1">
      <alignment horizontal="center"/>
    </xf>
    <xf numFmtId="164" fontId="5" fillId="5" borderId="9" xfId="1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/>
    </xf>
    <xf numFmtId="0" fontId="3" fillId="4" borderId="9" xfId="0" applyFont="1" applyFill="1" applyBorder="1" applyAlignment="1">
      <alignment vertical="top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2" fillId="2" borderId="22" xfId="0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right"/>
    </xf>
    <xf numFmtId="164" fontId="5" fillId="6" borderId="1" xfId="1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164" fontId="5" fillId="0" borderId="8" xfId="1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/>
    </xf>
    <xf numFmtId="164" fontId="5" fillId="0" borderId="24" xfId="1" applyNumberFormat="1" applyFont="1" applyFill="1" applyBorder="1" applyAlignment="1">
      <alignment horizontal="right" vertical="top"/>
    </xf>
    <xf numFmtId="164" fontId="5" fillId="0" borderId="10" xfId="1" applyNumberFormat="1" applyFont="1" applyFill="1" applyBorder="1" applyAlignment="1">
      <alignment horizontal="right" vertical="top"/>
    </xf>
    <xf numFmtId="164" fontId="5" fillId="3" borderId="1" xfId="1" applyNumberFormat="1" applyFont="1" applyFill="1" applyBorder="1" applyAlignment="1">
      <alignment horizontal="right"/>
    </xf>
    <xf numFmtId="164" fontId="5" fillId="3" borderId="1" xfId="1" applyNumberFormat="1" applyFont="1" applyFill="1" applyBorder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64" fontId="0" fillId="3" borderId="25" xfId="0" applyNumberFormat="1" applyFill="1" applyBorder="1"/>
    <xf numFmtId="164" fontId="0" fillId="3" borderId="27" xfId="0" applyNumberFormat="1" applyFill="1" applyBorder="1"/>
    <xf numFmtId="164" fontId="7" fillId="3" borderId="1" xfId="1" applyNumberFormat="1" applyFont="1" applyFill="1" applyBorder="1" applyAlignment="1">
      <alignment horizontal="right" vertical="top"/>
    </xf>
    <xf numFmtId="164" fontId="0" fillId="0" borderId="25" xfId="0" applyNumberFormat="1" applyFill="1" applyBorder="1"/>
    <xf numFmtId="164" fontId="0" fillId="0" borderId="26" xfId="0" applyNumberFormat="1" applyFill="1" applyBorder="1"/>
    <xf numFmtId="0" fontId="3" fillId="6" borderId="1" xfId="0" applyFont="1" applyFill="1" applyBorder="1" applyAlignment="1">
      <alignment vertical="top"/>
    </xf>
    <xf numFmtId="164" fontId="5" fillId="3" borderId="8" xfId="1" applyNumberFormat="1" applyFont="1" applyFill="1" applyBorder="1" applyAlignment="1">
      <alignment horizontal="right" vertical="top"/>
    </xf>
    <xf numFmtId="164" fontId="5" fillId="3" borderId="7" xfId="1" applyNumberFormat="1" applyFont="1" applyFill="1" applyBorder="1" applyAlignment="1">
      <alignment horizontal="right" vertical="top"/>
    </xf>
    <xf numFmtId="164" fontId="5" fillId="3" borderId="0" xfId="1" applyNumberFormat="1" applyFont="1" applyFill="1" applyBorder="1" applyAlignment="1">
      <alignment horizontal="right" vertical="top"/>
    </xf>
    <xf numFmtId="164" fontId="6" fillId="3" borderId="1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4" fontId="5" fillId="3" borderId="23" xfId="1" applyNumberFormat="1" applyFont="1" applyFill="1" applyBorder="1" applyAlignment="1">
      <alignment horizontal="right" vertical="top"/>
    </xf>
    <xf numFmtId="164" fontId="6" fillId="3" borderId="23" xfId="1" applyNumberFormat="1" applyFont="1" applyFill="1" applyBorder="1" applyAlignment="1">
      <alignment horizontal="right"/>
    </xf>
    <xf numFmtId="164" fontId="5" fillId="3" borderId="16" xfId="1" applyNumberFormat="1" applyFont="1" applyFill="1" applyBorder="1" applyAlignment="1">
      <alignment horizontal="right" vertical="center"/>
    </xf>
    <xf numFmtId="164" fontId="5" fillId="3" borderId="7" xfId="1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vertical="top"/>
    </xf>
    <xf numFmtId="164" fontId="5" fillId="0" borderId="28" xfId="1" applyNumberFormat="1" applyFont="1" applyFill="1" applyBorder="1" applyAlignment="1">
      <alignment horizontal="right" vertical="top"/>
    </xf>
    <xf numFmtId="164" fontId="5" fillId="0" borderId="7" xfId="1" applyNumberFormat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right" vertical="top"/>
    </xf>
    <xf numFmtId="164" fontId="5" fillId="3" borderId="29" xfId="1" applyNumberFormat="1" applyFont="1" applyFill="1" applyBorder="1" applyAlignment="1">
      <alignment horizontal="right" vertical="top"/>
    </xf>
    <xf numFmtId="164" fontId="0" fillId="3" borderId="1" xfId="0" applyNumberFormat="1" applyFill="1" applyBorder="1"/>
    <xf numFmtId="164" fontId="5" fillId="3" borderId="1" xfId="0" applyNumberFormat="1" applyFont="1" applyFill="1" applyBorder="1" applyAlignment="1">
      <alignment horizontal="right" vertical="top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58"/>
  <sheetViews>
    <sheetView showGridLines="0" view="pageBreakPreview" zoomScale="140" zoomScaleNormal="170" zoomScaleSheetLayoutView="140" workbookViewId="0">
      <selection activeCell="B21" sqref="B21"/>
    </sheetView>
  </sheetViews>
  <sheetFormatPr baseColWidth="10" defaultColWidth="14.5" defaultRowHeight="14" x14ac:dyDescent="0.15"/>
  <cols>
    <col min="1" max="1" width="25.1640625" style="3" bestFit="1" customWidth="1"/>
    <col min="2" max="2" width="40.6640625" style="3" customWidth="1"/>
    <col min="3" max="10" width="12" style="3" customWidth="1"/>
    <col min="11" max="11" width="15.1640625" style="3" customWidth="1"/>
    <col min="12" max="12" width="12.1640625" style="3" bestFit="1" customWidth="1"/>
    <col min="13" max="13" width="14.1640625" style="3" bestFit="1" customWidth="1"/>
    <col min="14" max="14" width="13.33203125" style="3" bestFit="1" customWidth="1"/>
    <col min="15" max="16384" width="14.5" style="3"/>
  </cols>
  <sheetData>
    <row r="1" spans="1:31" ht="1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x14ac:dyDescent="0.15">
      <c r="A2" s="94" t="s">
        <v>15</v>
      </c>
      <c r="B2" s="51" t="s">
        <v>16</v>
      </c>
      <c r="C2" s="47">
        <v>376</v>
      </c>
      <c r="D2" s="47">
        <v>674</v>
      </c>
      <c r="E2" s="47">
        <v>722</v>
      </c>
      <c r="F2" s="47">
        <v>895</v>
      </c>
      <c r="G2" s="47">
        <v>838</v>
      </c>
      <c r="H2" s="48">
        <v>912</v>
      </c>
      <c r="I2" s="6"/>
      <c r="J2" s="6"/>
      <c r="K2" s="6"/>
      <c r="L2" s="6"/>
      <c r="M2" s="6"/>
      <c r="N2" s="24"/>
      <c r="O2" s="34">
        <f>SUM(C2:N2)</f>
        <v>4417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15">
      <c r="A3" s="94"/>
      <c r="B3" s="51" t="s">
        <v>17</v>
      </c>
      <c r="C3" s="47">
        <v>20594</v>
      </c>
      <c r="D3" s="47">
        <v>33434</v>
      </c>
      <c r="E3" s="47">
        <v>28453</v>
      </c>
      <c r="F3" s="47">
        <v>48153</v>
      </c>
      <c r="G3" s="47">
        <v>25236</v>
      </c>
      <c r="H3" s="48">
        <v>27316</v>
      </c>
      <c r="I3" s="6"/>
      <c r="J3" s="6"/>
      <c r="K3" s="6"/>
      <c r="L3" s="6"/>
      <c r="M3" s="6"/>
      <c r="N3" s="24"/>
      <c r="O3" s="34">
        <f t="shared" ref="O3:O25" si="0">SUM(C3:N3)</f>
        <v>183186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x14ac:dyDescent="0.15">
      <c r="A4" s="94"/>
      <c r="B4" s="51" t="s">
        <v>18</v>
      </c>
      <c r="C4" s="47">
        <v>23567</v>
      </c>
      <c r="D4" s="47">
        <v>41452</v>
      </c>
      <c r="E4" s="47">
        <v>27773</v>
      </c>
      <c r="F4" s="47">
        <v>33429</v>
      </c>
      <c r="G4" s="47">
        <v>17369</v>
      </c>
      <c r="H4" s="48">
        <v>21082</v>
      </c>
      <c r="I4" s="6"/>
      <c r="J4" s="6"/>
      <c r="K4" s="6"/>
      <c r="L4" s="8"/>
      <c r="M4" s="8"/>
      <c r="N4" s="25"/>
      <c r="O4" s="34">
        <f t="shared" si="0"/>
        <v>164672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customHeight="1" x14ac:dyDescent="0.15">
      <c r="A5" s="95" t="s">
        <v>19</v>
      </c>
      <c r="B5" s="12" t="s">
        <v>20</v>
      </c>
      <c r="C5" s="46">
        <v>151916</v>
      </c>
      <c r="D5" s="13">
        <v>152572</v>
      </c>
      <c r="E5" s="13">
        <v>154143</v>
      </c>
      <c r="F5" s="13">
        <v>155416</v>
      </c>
      <c r="G5" s="13">
        <v>156250</v>
      </c>
      <c r="H5" s="6">
        <v>156900</v>
      </c>
      <c r="I5" s="8"/>
      <c r="J5" s="8"/>
      <c r="K5" s="8"/>
      <c r="L5" s="8"/>
      <c r="M5" s="8"/>
      <c r="N5" s="25"/>
      <c r="O5" s="34">
        <f t="shared" si="0"/>
        <v>927197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15">
      <c r="A6" s="95"/>
      <c r="B6" s="12" t="s">
        <v>21</v>
      </c>
      <c r="C6" s="13">
        <v>481</v>
      </c>
      <c r="D6" s="13">
        <v>508</v>
      </c>
      <c r="E6" s="13">
        <v>544</v>
      </c>
      <c r="F6" s="13">
        <v>629</v>
      </c>
      <c r="G6" s="13">
        <v>446</v>
      </c>
      <c r="H6" s="6">
        <v>485</v>
      </c>
      <c r="I6" s="8"/>
      <c r="J6" s="8"/>
      <c r="K6" s="8"/>
      <c r="L6" s="8"/>
      <c r="M6" s="8"/>
      <c r="N6" s="25"/>
      <c r="O6" s="34">
        <f t="shared" si="0"/>
        <v>3093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15">
      <c r="A7" s="95"/>
      <c r="B7" s="12" t="s">
        <v>22</v>
      </c>
      <c r="C7" s="9">
        <v>90</v>
      </c>
      <c r="D7" s="9">
        <v>1404</v>
      </c>
      <c r="E7" s="9">
        <v>1317</v>
      </c>
      <c r="F7" s="9">
        <v>1423</v>
      </c>
      <c r="G7" s="9">
        <v>841</v>
      </c>
      <c r="H7" s="6">
        <v>1102</v>
      </c>
      <c r="I7" s="8"/>
      <c r="J7" s="8"/>
      <c r="K7" s="8"/>
      <c r="L7" s="8"/>
      <c r="M7" s="8"/>
      <c r="N7" s="25"/>
      <c r="O7" s="34">
        <f t="shared" si="0"/>
        <v>6177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x14ac:dyDescent="0.15">
      <c r="A8" s="95"/>
      <c r="B8" s="12" t="s">
        <v>23</v>
      </c>
      <c r="C8" s="9">
        <v>630</v>
      </c>
      <c r="D8" s="9">
        <v>1156</v>
      </c>
      <c r="E8" s="9">
        <v>1361</v>
      </c>
      <c r="F8" s="9">
        <v>1054</v>
      </c>
      <c r="G8" s="9">
        <v>706</v>
      </c>
      <c r="H8" s="6">
        <v>1680</v>
      </c>
      <c r="I8" s="8"/>
      <c r="J8" s="8"/>
      <c r="K8" s="8"/>
      <c r="L8" s="8"/>
      <c r="M8" s="8"/>
      <c r="N8" s="25"/>
      <c r="O8" s="34">
        <f t="shared" si="0"/>
        <v>6587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15">
      <c r="A9" s="94" t="s">
        <v>24</v>
      </c>
      <c r="B9" s="51" t="s">
        <v>25</v>
      </c>
      <c r="C9" s="47">
        <v>132726</v>
      </c>
      <c r="D9" s="47">
        <v>133181</v>
      </c>
      <c r="E9" s="47">
        <v>133579</v>
      </c>
      <c r="F9" s="47">
        <v>134053</v>
      </c>
      <c r="G9" s="47">
        <v>134324</v>
      </c>
      <c r="H9" s="48">
        <v>137623</v>
      </c>
      <c r="I9" s="8"/>
      <c r="J9" s="8"/>
      <c r="K9" s="8"/>
      <c r="L9" s="8"/>
      <c r="M9" s="8"/>
      <c r="N9" s="25"/>
      <c r="O9" s="34">
        <f t="shared" si="0"/>
        <v>805486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A10" s="94"/>
      <c r="B10" s="51" t="s">
        <v>26</v>
      </c>
      <c r="C10" s="47">
        <v>447</v>
      </c>
      <c r="D10" s="47">
        <v>369</v>
      </c>
      <c r="E10" s="47">
        <v>420</v>
      </c>
      <c r="F10" s="47">
        <v>444</v>
      </c>
      <c r="G10" s="47">
        <v>390</v>
      </c>
      <c r="H10" s="48">
        <v>454</v>
      </c>
      <c r="I10" s="9"/>
      <c r="J10" s="9"/>
      <c r="K10" s="9"/>
      <c r="L10" s="9"/>
      <c r="M10" s="9"/>
      <c r="N10" s="26"/>
      <c r="O10" s="34">
        <f t="shared" si="0"/>
        <v>2524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15">
      <c r="A11" s="94"/>
      <c r="B11" s="51" t="s">
        <v>27</v>
      </c>
      <c r="C11" s="47">
        <v>2937</v>
      </c>
      <c r="D11" s="47">
        <v>2365</v>
      </c>
      <c r="E11" s="47">
        <v>2792</v>
      </c>
      <c r="F11" s="47">
        <v>3998</v>
      </c>
      <c r="G11" s="47">
        <v>2332</v>
      </c>
      <c r="H11" s="48">
        <v>1971</v>
      </c>
      <c r="I11" s="8"/>
      <c r="J11" s="8"/>
      <c r="K11" s="8"/>
      <c r="L11" s="8"/>
      <c r="M11" s="8"/>
      <c r="N11" s="25"/>
      <c r="O11" s="34">
        <f t="shared" si="0"/>
        <v>16395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15">
      <c r="A12" s="94"/>
      <c r="B12" s="51" t="s">
        <v>28</v>
      </c>
      <c r="C12" s="47">
        <v>717</v>
      </c>
      <c r="D12" s="47">
        <v>882</v>
      </c>
      <c r="E12" s="47">
        <v>961</v>
      </c>
      <c r="F12" s="47">
        <v>1669</v>
      </c>
      <c r="G12" s="47">
        <v>794</v>
      </c>
      <c r="H12" s="48">
        <v>729</v>
      </c>
      <c r="I12" s="10"/>
      <c r="J12" s="10"/>
      <c r="K12" s="10"/>
      <c r="L12" s="10"/>
      <c r="M12" s="10"/>
      <c r="N12" s="27"/>
      <c r="O12" s="34">
        <f t="shared" si="0"/>
        <v>5752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95" t="s">
        <v>29</v>
      </c>
      <c r="B13" s="12" t="s">
        <v>20</v>
      </c>
      <c r="C13" s="13">
        <v>10660</v>
      </c>
      <c r="D13" s="13">
        <v>10747</v>
      </c>
      <c r="E13" s="13">
        <v>11269</v>
      </c>
      <c r="F13" s="13">
        <v>11487</v>
      </c>
      <c r="G13" s="7">
        <v>11564</v>
      </c>
      <c r="H13" s="6">
        <v>11623</v>
      </c>
      <c r="I13" s="8"/>
      <c r="J13" s="8"/>
      <c r="K13" s="8"/>
      <c r="L13" s="8"/>
      <c r="M13" s="8"/>
      <c r="N13" s="25"/>
      <c r="O13" s="34">
        <f t="shared" si="0"/>
        <v>67350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x14ac:dyDescent="0.15">
      <c r="A14" s="95"/>
      <c r="B14" s="12" t="s">
        <v>21</v>
      </c>
      <c r="C14" s="13">
        <v>590</v>
      </c>
      <c r="D14" s="13">
        <v>1072</v>
      </c>
      <c r="E14" s="13">
        <v>1357</v>
      </c>
      <c r="F14" s="13">
        <v>2193</v>
      </c>
      <c r="G14" s="13">
        <v>737</v>
      </c>
      <c r="H14" s="6">
        <v>735</v>
      </c>
      <c r="I14" s="14"/>
      <c r="J14" s="14"/>
      <c r="K14" s="14"/>
      <c r="L14" s="14"/>
      <c r="M14" s="14"/>
      <c r="N14" s="28"/>
      <c r="O14" s="34">
        <f t="shared" si="0"/>
        <v>6684</v>
      </c>
    </row>
    <row r="15" spans="1:31" x14ac:dyDescent="0.15">
      <c r="A15" s="95"/>
      <c r="B15" s="12" t="s">
        <v>22</v>
      </c>
      <c r="C15" s="9">
        <v>714</v>
      </c>
      <c r="D15" s="9">
        <v>907</v>
      </c>
      <c r="E15" s="9">
        <v>1152</v>
      </c>
      <c r="F15" s="9">
        <v>1324</v>
      </c>
      <c r="G15" s="9">
        <v>370</v>
      </c>
      <c r="H15" s="6">
        <v>513</v>
      </c>
      <c r="I15" s="8"/>
      <c r="J15" s="8"/>
      <c r="K15" s="8"/>
      <c r="L15" s="8"/>
      <c r="M15" s="8"/>
      <c r="N15" s="25"/>
      <c r="O15" s="34">
        <f t="shared" si="0"/>
        <v>4980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15">
      <c r="A16" s="95"/>
      <c r="B16" s="12" t="s">
        <v>23</v>
      </c>
      <c r="C16" s="9">
        <v>124</v>
      </c>
      <c r="D16" s="9">
        <v>131</v>
      </c>
      <c r="E16" s="9">
        <v>135</v>
      </c>
      <c r="F16" s="9">
        <v>222</v>
      </c>
      <c r="G16" s="9">
        <v>179</v>
      </c>
      <c r="H16" s="6">
        <v>146</v>
      </c>
      <c r="I16" s="8"/>
      <c r="J16" s="8"/>
      <c r="K16" s="8"/>
      <c r="L16" s="8"/>
      <c r="M16" s="8"/>
      <c r="N16" s="25"/>
      <c r="O16" s="34">
        <f t="shared" si="0"/>
        <v>937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15">
      <c r="A17" s="91" t="s">
        <v>30</v>
      </c>
      <c r="B17" s="51" t="s">
        <v>32</v>
      </c>
      <c r="C17" s="47">
        <v>436</v>
      </c>
      <c r="D17" s="47">
        <v>538</v>
      </c>
      <c r="E17" s="47">
        <v>531</v>
      </c>
      <c r="F17" s="47">
        <v>639</v>
      </c>
      <c r="G17" s="47">
        <v>489</v>
      </c>
      <c r="H17" s="48">
        <v>600</v>
      </c>
      <c r="I17" s="8"/>
      <c r="J17" s="8"/>
      <c r="K17" s="8"/>
      <c r="L17" s="8"/>
      <c r="M17" s="8"/>
      <c r="N17" s="25"/>
      <c r="O17" s="34">
        <f>SUM(C17:N17)</f>
        <v>3233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5" customHeight="1" x14ac:dyDescent="0.15">
      <c r="A18" s="92"/>
      <c r="B18" s="51" t="s">
        <v>42</v>
      </c>
      <c r="C18" s="47">
        <v>568</v>
      </c>
      <c r="D18" s="47">
        <v>673</v>
      </c>
      <c r="E18" s="47">
        <v>709</v>
      </c>
      <c r="F18" s="47">
        <v>928</v>
      </c>
      <c r="G18" s="47">
        <v>788</v>
      </c>
      <c r="H18" s="48">
        <v>1085</v>
      </c>
      <c r="I18" s="6"/>
      <c r="J18" s="6"/>
      <c r="K18" s="6"/>
      <c r="L18" s="11"/>
      <c r="M18" s="11"/>
      <c r="N18" s="29"/>
      <c r="O18" s="34">
        <f t="shared" si="0"/>
        <v>4751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15">
      <c r="A19" s="92"/>
      <c r="B19" s="51" t="s">
        <v>33</v>
      </c>
      <c r="C19" s="47">
        <v>31987</v>
      </c>
      <c r="D19" s="47">
        <v>39406</v>
      </c>
      <c r="E19" s="47">
        <v>43129</v>
      </c>
      <c r="F19" s="47">
        <v>49664</v>
      </c>
      <c r="G19" s="47">
        <v>44110</v>
      </c>
      <c r="H19" s="48">
        <v>40735</v>
      </c>
      <c r="I19" s="6"/>
      <c r="J19" s="9"/>
      <c r="K19" s="9"/>
      <c r="L19" s="11"/>
      <c r="M19" s="15"/>
      <c r="N19" s="29"/>
      <c r="O19" s="34">
        <f>SUM(C19:N19)</f>
        <v>249031</v>
      </c>
    </row>
    <row r="20" spans="1:31" x14ac:dyDescent="0.15">
      <c r="A20" s="96"/>
      <c r="B20" s="51" t="s">
        <v>34</v>
      </c>
      <c r="C20" s="47">
        <v>220</v>
      </c>
      <c r="D20" s="47">
        <v>360</v>
      </c>
      <c r="E20" s="47">
        <v>334</v>
      </c>
      <c r="F20" s="47">
        <v>390</v>
      </c>
      <c r="G20" s="47">
        <v>281</v>
      </c>
      <c r="H20" s="48">
        <v>324</v>
      </c>
      <c r="I20" s="6"/>
      <c r="J20" s="9"/>
      <c r="K20" s="9"/>
      <c r="L20" s="16"/>
      <c r="M20" s="16"/>
      <c r="N20" s="30"/>
      <c r="O20" s="34">
        <f t="shared" si="0"/>
        <v>1909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15">
      <c r="A21" s="95" t="s">
        <v>35</v>
      </c>
      <c r="B21" s="12" t="s">
        <v>36</v>
      </c>
      <c r="C21" s="9">
        <v>298</v>
      </c>
      <c r="D21" s="9">
        <v>294</v>
      </c>
      <c r="E21" s="9">
        <v>297</v>
      </c>
      <c r="F21" s="9">
        <v>1304</v>
      </c>
      <c r="G21" s="9">
        <v>388</v>
      </c>
      <c r="H21" s="9">
        <v>447</v>
      </c>
      <c r="I21" s="6"/>
      <c r="J21" s="9"/>
      <c r="K21" s="9"/>
      <c r="L21" s="11"/>
      <c r="M21" s="11"/>
      <c r="N21" s="29"/>
      <c r="O21" s="34">
        <f t="shared" si="0"/>
        <v>3028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15">
      <c r="A22" s="95"/>
      <c r="B22" s="12" t="s">
        <v>37</v>
      </c>
      <c r="C22" s="9">
        <v>24</v>
      </c>
      <c r="D22" s="9">
        <v>22</v>
      </c>
      <c r="E22" s="9">
        <v>19</v>
      </c>
      <c r="F22" s="9">
        <v>86</v>
      </c>
      <c r="G22" s="9">
        <v>31</v>
      </c>
      <c r="H22" s="6">
        <v>24</v>
      </c>
      <c r="I22" s="6"/>
      <c r="J22" s="9"/>
      <c r="K22" s="9"/>
      <c r="L22" s="17"/>
      <c r="M22" s="17"/>
      <c r="N22" s="31"/>
      <c r="O22" s="34">
        <f t="shared" si="0"/>
        <v>206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15">
      <c r="A23" s="91" t="s">
        <v>38</v>
      </c>
      <c r="B23" s="51" t="s">
        <v>26</v>
      </c>
      <c r="C23" s="47">
        <v>69</v>
      </c>
      <c r="D23" s="47">
        <v>33</v>
      </c>
      <c r="E23" s="47">
        <v>42</v>
      </c>
      <c r="F23" s="45">
        <v>52</v>
      </c>
      <c r="G23" s="45">
        <v>64</v>
      </c>
      <c r="H23" s="44">
        <v>23</v>
      </c>
      <c r="I23" s="6"/>
      <c r="J23" s="9"/>
      <c r="K23" s="9"/>
      <c r="L23" s="17"/>
      <c r="M23" s="17"/>
      <c r="N23" s="31"/>
      <c r="O23" s="34">
        <f t="shared" si="0"/>
        <v>283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4.25" customHeight="1" x14ac:dyDescent="0.15">
      <c r="A24" s="92"/>
      <c r="B24" s="51" t="s">
        <v>39</v>
      </c>
      <c r="C24" s="47">
        <v>414</v>
      </c>
      <c r="D24" s="47">
        <v>202</v>
      </c>
      <c r="E24" s="47">
        <v>143</v>
      </c>
      <c r="F24" s="47">
        <v>384</v>
      </c>
      <c r="G24" s="47">
        <v>275</v>
      </c>
      <c r="H24" s="48">
        <v>334</v>
      </c>
      <c r="I24" s="9"/>
      <c r="J24" s="9"/>
      <c r="K24" s="9"/>
      <c r="L24" s="17"/>
      <c r="M24" s="17"/>
      <c r="N24" s="31"/>
      <c r="O24" s="34">
        <f t="shared" si="0"/>
        <v>1752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" customHeight="1" thickBot="1" x14ac:dyDescent="0.2">
      <c r="A25" s="93"/>
      <c r="B25" s="52" t="s">
        <v>40</v>
      </c>
      <c r="C25" s="49">
        <v>62</v>
      </c>
      <c r="D25" s="49">
        <v>34</v>
      </c>
      <c r="E25" s="49">
        <v>19</v>
      </c>
      <c r="F25" s="49">
        <v>39</v>
      </c>
      <c r="G25" s="49">
        <v>125</v>
      </c>
      <c r="H25" s="50">
        <v>33</v>
      </c>
      <c r="I25" s="19"/>
      <c r="J25" s="18"/>
      <c r="K25" s="18"/>
      <c r="L25" s="20"/>
      <c r="M25" s="20"/>
      <c r="N25" s="32"/>
      <c r="O25" s="35">
        <f t="shared" si="0"/>
        <v>312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.75" customHeight="1" x14ac:dyDescent="0.15">
      <c r="A26" s="5"/>
      <c r="B26" s="4"/>
      <c r="C26" s="21"/>
      <c r="D26" s="21"/>
      <c r="E26" s="21"/>
      <c r="F26" s="21"/>
      <c r="G26" s="21"/>
      <c r="H26" s="42"/>
      <c r="I26" s="53"/>
      <c r="J26" s="53"/>
      <c r="K26" s="53"/>
      <c r="L26" s="54"/>
      <c r="M26" s="54"/>
      <c r="N26" s="54"/>
      <c r="O26" s="5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15">
      <c r="A27" s="5"/>
      <c r="B27" s="21"/>
      <c r="C27" s="4"/>
      <c r="D27" s="4"/>
      <c r="E27" s="4"/>
      <c r="F27" s="4"/>
      <c r="G27" s="4"/>
      <c r="H27" s="4"/>
      <c r="I27" s="21"/>
      <c r="J27" s="21"/>
      <c r="K27" s="21"/>
      <c r="L27" s="21"/>
      <c r="M27" s="21"/>
      <c r="N27" s="21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15">
      <c r="A28" s="5"/>
      <c r="B28" s="21"/>
      <c r="C28" s="4"/>
      <c r="D28" s="4"/>
      <c r="E28" s="4"/>
      <c r="F28" s="4"/>
      <c r="G28" s="4"/>
      <c r="H28" s="4"/>
      <c r="I28" s="4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15">
      <c r="A29" s="5"/>
      <c r="B29" s="4"/>
      <c r="C29" s="4"/>
      <c r="D29" s="4"/>
      <c r="E29" s="4"/>
      <c r="F29" s="4"/>
      <c r="G29" s="4"/>
      <c r="H29" s="4"/>
      <c r="I29" s="2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1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1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1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1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1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1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1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1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1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1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1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1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1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1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1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1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1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1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1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1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1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1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1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1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1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1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1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1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1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1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1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1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1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1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1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1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1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1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1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1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1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1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1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1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1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1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1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1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1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1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1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1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1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1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1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1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1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1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1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1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1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1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1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1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1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1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1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1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1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1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1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1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1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1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1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1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1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1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1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1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1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1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1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1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1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1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1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1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1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1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1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1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1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1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1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1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1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1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1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1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1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1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1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1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1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1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1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1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1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1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1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1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1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1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1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1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1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1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1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1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1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1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1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1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1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1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1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1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1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1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1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1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1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1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1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1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1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1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1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1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1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1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1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1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1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1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1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1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1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1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1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1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1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1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1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1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1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1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1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1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1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1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1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1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1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1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1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1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1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1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1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1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1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1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1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1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1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1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1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1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1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1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1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1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1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1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1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1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1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1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1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1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1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1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1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1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1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1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1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1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1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1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1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1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1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1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1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1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1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1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1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1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1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1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1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1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1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1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1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1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1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1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1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1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1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1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1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1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1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1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1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1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1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1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1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1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1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1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1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1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1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1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1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1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1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1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1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1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1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1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1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1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1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1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1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1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1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1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1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1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1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1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1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1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1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1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1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1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1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1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1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1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1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1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1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1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1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1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1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1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1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1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1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1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1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1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1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1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1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1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1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1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1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1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1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1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1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1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1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1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1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1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1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1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1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1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1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1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1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1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1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1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1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1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1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1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1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1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1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1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1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1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1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1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1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1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1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1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1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1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1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1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1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1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1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1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1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1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1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1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1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1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1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1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1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1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1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1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1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1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1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1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1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1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1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1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1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1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1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1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1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1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1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1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1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1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1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1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1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1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1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1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1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1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1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1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1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1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1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1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1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1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1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1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1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1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1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1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1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1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1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1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1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1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1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1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1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1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1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1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1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1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1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1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1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1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1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1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1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1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1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1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1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1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1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1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1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1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1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1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1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1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1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1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1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1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1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1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1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1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1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1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1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1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1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1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1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1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1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1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1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1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1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1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1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1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1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1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1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1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1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1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1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1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1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1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1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1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1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1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1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1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1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1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1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1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1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1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1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1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1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1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1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1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1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1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1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1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1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1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1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1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1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1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1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1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1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1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1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1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1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1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1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1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1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1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1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1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1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1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1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1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1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1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1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1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1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1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1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1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1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1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1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1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1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1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1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1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1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1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1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1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1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1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1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1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1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1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1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1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1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1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1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1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1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1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1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1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1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1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1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1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1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1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1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1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1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1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1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1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1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1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1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1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1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1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1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1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1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1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1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1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1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1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1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1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1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1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1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1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1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1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1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1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1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1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1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1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1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1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1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1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1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1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1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1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1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1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1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1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1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1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1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1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1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1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1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1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1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1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1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1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1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1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1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1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1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1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1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1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1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1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1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1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1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1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1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1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1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1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1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1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1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1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1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1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1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1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1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1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1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1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1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1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1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1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1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1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1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1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1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1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1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1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1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1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1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1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1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1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1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1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1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1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1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1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1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1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1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1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1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1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1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1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1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1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1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1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1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1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1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1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1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1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1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1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1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1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1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1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1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1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1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1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1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1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1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1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1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1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1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1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1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1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1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1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1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1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1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1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1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1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1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1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1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1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1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1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1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1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1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1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1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1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1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1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1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1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1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1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1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1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1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1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1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1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1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1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1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1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1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1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1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1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1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1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1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1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1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1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1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1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1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1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1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1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1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1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1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1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1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1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1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1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1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1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1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1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1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1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1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1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1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1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1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1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1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1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1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1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1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1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1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1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1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1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1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1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1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1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1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1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1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1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1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1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1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1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1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1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1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1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1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1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1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1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1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1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1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1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1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1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1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1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1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1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1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1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1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1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1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1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1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1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1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1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1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1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1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1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1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1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1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1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1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1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1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1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1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1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1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1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1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1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1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1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1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1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1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1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1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1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1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1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1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1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1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1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1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x14ac:dyDescent="0.1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x14ac:dyDescent="0.1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x14ac:dyDescent="0.1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x14ac:dyDescent="0.1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x14ac:dyDescent="0.1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x14ac:dyDescent="0.1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x14ac:dyDescent="0.1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x14ac:dyDescent="0.1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x14ac:dyDescent="0.1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x14ac:dyDescent="0.1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x14ac:dyDescent="0.1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x14ac:dyDescent="0.1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x14ac:dyDescent="0.1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x14ac:dyDescent="0.15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x14ac:dyDescent="0.15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x14ac:dyDescent="0.15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x14ac:dyDescent="0.1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x14ac:dyDescent="0.15">
      <c r="I958" s="4"/>
      <c r="J958" s="4"/>
      <c r="K958" s="4"/>
      <c r="L958" s="4"/>
      <c r="M958" s="4"/>
      <c r="N958" s="4"/>
    </row>
  </sheetData>
  <mergeCells count="7">
    <mergeCell ref="A23:A25"/>
    <mergeCell ref="A2:A4"/>
    <mergeCell ref="A5:A8"/>
    <mergeCell ref="A9:A12"/>
    <mergeCell ref="A13:A16"/>
    <mergeCell ref="A17:A20"/>
    <mergeCell ref="A21:A22"/>
  </mergeCells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955"/>
  <sheetViews>
    <sheetView showGridLines="0" showWhiteSpace="0" view="pageBreakPreview" zoomScale="140" zoomScaleNormal="170" zoomScaleSheetLayoutView="140" workbookViewId="0">
      <selection activeCell="B18" sqref="B18"/>
    </sheetView>
  </sheetViews>
  <sheetFormatPr baseColWidth="10" defaultColWidth="14.5" defaultRowHeight="14" x14ac:dyDescent="0.15"/>
  <cols>
    <col min="1" max="1" width="25.1640625" style="3" bestFit="1" customWidth="1"/>
    <col min="2" max="2" width="40.6640625" style="3" customWidth="1"/>
    <col min="3" max="10" width="12" style="3" customWidth="1"/>
    <col min="11" max="11" width="15.1640625" style="3" customWidth="1"/>
    <col min="12" max="12" width="12.1640625" style="3" bestFit="1" customWidth="1"/>
    <col min="13" max="13" width="14.1640625" style="3" bestFit="1" customWidth="1"/>
    <col min="14" max="14" width="13.33203125" style="3" bestFit="1" customWidth="1"/>
    <col min="15" max="16384" width="14.5" style="3"/>
  </cols>
  <sheetData>
    <row r="1" spans="1:31" ht="1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" customHeight="1" x14ac:dyDescent="0.15">
      <c r="A2" s="94" t="s">
        <v>15</v>
      </c>
      <c r="B2" s="51" t="s">
        <v>17</v>
      </c>
      <c r="C2" s="47">
        <v>20594</v>
      </c>
      <c r="D2" s="47">
        <v>33434</v>
      </c>
      <c r="E2" s="47">
        <v>28453</v>
      </c>
      <c r="F2" s="47">
        <v>48153</v>
      </c>
      <c r="G2" s="47">
        <v>25236</v>
      </c>
      <c r="H2" s="48">
        <v>27316</v>
      </c>
      <c r="I2" s="66">
        <v>19470</v>
      </c>
      <c r="J2" s="66">
        <v>25230</v>
      </c>
      <c r="K2" s="66">
        <v>71605</v>
      </c>
      <c r="L2" s="6"/>
      <c r="M2" s="6"/>
      <c r="N2" s="24"/>
      <c r="O2" s="34">
        <f t="shared" ref="O2:O22" si="0">SUM(C2:N2)</f>
        <v>299491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" customHeight="1" x14ac:dyDescent="0.15">
      <c r="A3" s="94"/>
      <c r="B3" s="51" t="s">
        <v>18</v>
      </c>
      <c r="C3" s="47">
        <v>23567</v>
      </c>
      <c r="D3" s="47">
        <v>41452</v>
      </c>
      <c r="E3" s="47">
        <v>27773</v>
      </c>
      <c r="F3" s="47">
        <v>33429</v>
      </c>
      <c r="G3" s="47">
        <v>17369</v>
      </c>
      <c r="H3" s="48">
        <v>21082</v>
      </c>
      <c r="I3" s="66">
        <v>13649</v>
      </c>
      <c r="J3" s="66">
        <v>19347</v>
      </c>
      <c r="K3" s="66">
        <v>58551</v>
      </c>
      <c r="L3" s="8"/>
      <c r="M3" s="8"/>
      <c r="N3" s="25"/>
      <c r="O3" s="34">
        <f t="shared" si="0"/>
        <v>256219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15">
      <c r="A4" s="95" t="s">
        <v>19</v>
      </c>
      <c r="B4" s="12" t="s">
        <v>20</v>
      </c>
      <c r="C4" s="46">
        <v>151916</v>
      </c>
      <c r="D4" s="13">
        <v>152572</v>
      </c>
      <c r="E4" s="13">
        <v>154143</v>
      </c>
      <c r="F4" s="13">
        <v>155416</v>
      </c>
      <c r="G4" s="13">
        <v>156250</v>
      </c>
      <c r="H4" s="6">
        <v>156900</v>
      </c>
      <c r="I4" s="8"/>
      <c r="J4" s="8"/>
      <c r="K4" s="8"/>
      <c r="L4" s="8"/>
      <c r="M4" s="8"/>
      <c r="N4" s="25"/>
      <c r="O4" s="34">
        <f t="shared" si="0"/>
        <v>927197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x14ac:dyDescent="0.15">
      <c r="A5" s="95"/>
      <c r="B5" s="12" t="s">
        <v>21</v>
      </c>
      <c r="C5" s="13">
        <v>481</v>
      </c>
      <c r="D5" s="13">
        <v>508</v>
      </c>
      <c r="E5" s="13">
        <v>544</v>
      </c>
      <c r="F5" s="13">
        <v>629</v>
      </c>
      <c r="G5" s="13">
        <v>446</v>
      </c>
      <c r="H5" s="6">
        <v>485</v>
      </c>
      <c r="I5" s="8"/>
      <c r="J5" s="8"/>
      <c r="K5" s="8"/>
      <c r="L5" s="8"/>
      <c r="M5" s="8"/>
      <c r="N5" s="25"/>
      <c r="O5" s="34">
        <f t="shared" si="0"/>
        <v>3093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15">
      <c r="A6" s="95"/>
      <c r="B6" s="12" t="s">
        <v>22</v>
      </c>
      <c r="C6" s="9">
        <v>90</v>
      </c>
      <c r="D6" s="9">
        <v>1404</v>
      </c>
      <c r="E6" s="9">
        <v>1317</v>
      </c>
      <c r="F6" s="9">
        <v>1423</v>
      </c>
      <c r="G6" s="9">
        <v>841</v>
      </c>
      <c r="H6" s="6">
        <v>1102</v>
      </c>
      <c r="I6" s="8"/>
      <c r="J6" s="8"/>
      <c r="K6" s="8"/>
      <c r="L6" s="8"/>
      <c r="M6" s="8"/>
      <c r="N6" s="25"/>
      <c r="O6" s="34">
        <f t="shared" si="0"/>
        <v>6177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15">
      <c r="A7" s="95"/>
      <c r="B7" s="12" t="s">
        <v>23</v>
      </c>
      <c r="C7" s="9">
        <v>630</v>
      </c>
      <c r="D7" s="9">
        <v>1156</v>
      </c>
      <c r="E7" s="9">
        <v>1361</v>
      </c>
      <c r="F7" s="9">
        <v>1054</v>
      </c>
      <c r="G7" s="9">
        <v>706</v>
      </c>
      <c r="H7" s="6">
        <v>1680</v>
      </c>
      <c r="I7" s="8"/>
      <c r="J7" s="8"/>
      <c r="K7" s="8"/>
      <c r="L7" s="8"/>
      <c r="M7" s="8"/>
      <c r="N7" s="25"/>
      <c r="O7" s="34">
        <f t="shared" si="0"/>
        <v>6587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x14ac:dyDescent="0.15">
      <c r="A8" s="94" t="s">
        <v>24</v>
      </c>
      <c r="B8" s="51" t="s">
        <v>25</v>
      </c>
      <c r="C8" s="47">
        <v>132726</v>
      </c>
      <c r="D8" s="47">
        <v>133181</v>
      </c>
      <c r="E8" s="47">
        <v>133579</v>
      </c>
      <c r="F8" s="47">
        <v>134053</v>
      </c>
      <c r="G8" s="47">
        <v>134324</v>
      </c>
      <c r="H8" s="48">
        <v>137623</v>
      </c>
      <c r="I8" s="8"/>
      <c r="J8" s="8"/>
      <c r="K8" s="8"/>
      <c r="L8" s="8"/>
      <c r="M8" s="8"/>
      <c r="N8" s="25"/>
      <c r="O8" s="34">
        <f t="shared" si="0"/>
        <v>805486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15">
      <c r="A9" s="94"/>
      <c r="B9" s="51" t="s">
        <v>26</v>
      </c>
      <c r="C9" s="47">
        <v>447</v>
      </c>
      <c r="D9" s="47">
        <v>369</v>
      </c>
      <c r="E9" s="47">
        <v>420</v>
      </c>
      <c r="F9" s="47">
        <v>444</v>
      </c>
      <c r="G9" s="47">
        <v>390</v>
      </c>
      <c r="H9" s="48">
        <v>454</v>
      </c>
      <c r="I9" s="9"/>
      <c r="J9" s="9"/>
      <c r="K9" s="9"/>
      <c r="L9" s="9"/>
      <c r="M9" s="9"/>
      <c r="N9" s="26"/>
      <c r="O9" s="34">
        <f t="shared" si="0"/>
        <v>2524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A10" s="94"/>
      <c r="B10" s="51" t="s">
        <v>27</v>
      </c>
      <c r="C10" s="47">
        <v>2937</v>
      </c>
      <c r="D10" s="47">
        <v>2365</v>
      </c>
      <c r="E10" s="47">
        <v>2792</v>
      </c>
      <c r="F10" s="47">
        <v>3998</v>
      </c>
      <c r="G10" s="47">
        <v>2332</v>
      </c>
      <c r="H10" s="48">
        <v>1971</v>
      </c>
      <c r="I10" s="8"/>
      <c r="J10" s="8"/>
      <c r="K10" s="8"/>
      <c r="L10" s="8"/>
      <c r="M10" s="8"/>
      <c r="N10" s="25"/>
      <c r="O10" s="34">
        <f t="shared" si="0"/>
        <v>16395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15">
      <c r="A11" s="94"/>
      <c r="B11" s="51" t="s">
        <v>28</v>
      </c>
      <c r="C11" s="47">
        <v>717</v>
      </c>
      <c r="D11" s="47">
        <v>882</v>
      </c>
      <c r="E11" s="47">
        <v>961</v>
      </c>
      <c r="F11" s="47">
        <v>1669</v>
      </c>
      <c r="G11" s="47">
        <v>794</v>
      </c>
      <c r="H11" s="48">
        <v>729</v>
      </c>
      <c r="I11" s="10"/>
      <c r="J11" s="10"/>
      <c r="K11" s="10"/>
      <c r="L11" s="10"/>
      <c r="M11" s="10"/>
      <c r="N11" s="27"/>
      <c r="O11" s="34">
        <f t="shared" si="0"/>
        <v>5752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25" customHeight="1" x14ac:dyDescent="0.15">
      <c r="A12" s="95" t="s">
        <v>29</v>
      </c>
      <c r="B12" s="12" t="s">
        <v>20</v>
      </c>
      <c r="C12" s="13">
        <v>10660</v>
      </c>
      <c r="D12" s="13">
        <v>10747</v>
      </c>
      <c r="E12" s="13">
        <v>11269</v>
      </c>
      <c r="F12" s="13">
        <v>11487</v>
      </c>
      <c r="G12" s="7">
        <v>11564</v>
      </c>
      <c r="H12" s="6">
        <v>11623</v>
      </c>
      <c r="I12" s="8"/>
      <c r="J12" s="8"/>
      <c r="K12" s="8"/>
      <c r="L12" s="8"/>
      <c r="M12" s="8"/>
      <c r="N12" s="25"/>
      <c r="O12" s="34">
        <f t="shared" si="0"/>
        <v>67350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15">
      <c r="A13" s="95"/>
      <c r="B13" s="12" t="s">
        <v>21</v>
      </c>
      <c r="C13" s="13">
        <v>590</v>
      </c>
      <c r="D13" s="13">
        <v>1072</v>
      </c>
      <c r="E13" s="13">
        <v>1357</v>
      </c>
      <c r="F13" s="13">
        <v>2193</v>
      </c>
      <c r="G13" s="13">
        <v>737</v>
      </c>
      <c r="H13" s="6">
        <v>735</v>
      </c>
      <c r="I13" s="14"/>
      <c r="J13" s="14"/>
      <c r="K13" s="14"/>
      <c r="L13" s="14"/>
      <c r="M13" s="14"/>
      <c r="N13" s="28"/>
      <c r="O13" s="34">
        <f t="shared" si="0"/>
        <v>6684</v>
      </c>
    </row>
    <row r="14" spans="1:31" x14ac:dyDescent="0.15">
      <c r="A14" s="95"/>
      <c r="B14" s="12" t="s">
        <v>22</v>
      </c>
      <c r="C14" s="9">
        <v>714</v>
      </c>
      <c r="D14" s="9">
        <v>907</v>
      </c>
      <c r="E14" s="9">
        <v>1152</v>
      </c>
      <c r="F14" s="9">
        <v>1324</v>
      </c>
      <c r="G14" s="9">
        <v>370</v>
      </c>
      <c r="H14" s="6">
        <v>513</v>
      </c>
      <c r="I14" s="8"/>
      <c r="J14" s="8"/>
      <c r="K14" s="8"/>
      <c r="L14" s="8"/>
      <c r="M14" s="8"/>
      <c r="N14" s="25"/>
      <c r="O14" s="34">
        <f t="shared" si="0"/>
        <v>4980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x14ac:dyDescent="0.15">
      <c r="A15" s="95"/>
      <c r="B15" s="12" t="s">
        <v>23</v>
      </c>
      <c r="C15" s="9">
        <v>124</v>
      </c>
      <c r="D15" s="9">
        <v>131</v>
      </c>
      <c r="E15" s="9">
        <v>135</v>
      </c>
      <c r="F15" s="9">
        <v>222</v>
      </c>
      <c r="G15" s="9">
        <v>179</v>
      </c>
      <c r="H15" s="6">
        <v>146</v>
      </c>
      <c r="I15" s="8"/>
      <c r="J15" s="8"/>
      <c r="K15" s="8"/>
      <c r="L15" s="8"/>
      <c r="M15" s="8"/>
      <c r="N15" s="25"/>
      <c r="O15" s="34">
        <f t="shared" si="0"/>
        <v>937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15">
      <c r="A16" s="91" t="s">
        <v>30</v>
      </c>
      <c r="B16" s="51" t="s">
        <v>32</v>
      </c>
      <c r="C16" s="47">
        <v>436</v>
      </c>
      <c r="D16" s="47">
        <v>538</v>
      </c>
      <c r="E16" s="47">
        <v>531</v>
      </c>
      <c r="F16" s="47">
        <v>639</v>
      </c>
      <c r="G16" s="47">
        <v>489</v>
      </c>
      <c r="H16" s="48">
        <v>600</v>
      </c>
      <c r="I16" s="66">
        <v>352</v>
      </c>
      <c r="J16" s="66">
        <v>403</v>
      </c>
      <c r="K16" s="66">
        <v>761</v>
      </c>
      <c r="L16" s="8"/>
      <c r="M16" s="8"/>
      <c r="N16" s="25"/>
      <c r="O16" s="34">
        <f>SUM(C16:N16)</f>
        <v>4749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15">
      <c r="A17" s="92"/>
      <c r="B17" s="51" t="s">
        <v>33</v>
      </c>
      <c r="C17" s="47">
        <v>31987</v>
      </c>
      <c r="D17" s="47">
        <v>39406</v>
      </c>
      <c r="E17" s="47">
        <v>43129</v>
      </c>
      <c r="F17" s="47">
        <v>49664</v>
      </c>
      <c r="G17" s="47">
        <v>44110</v>
      </c>
      <c r="H17" s="48">
        <v>40735</v>
      </c>
      <c r="I17" s="66">
        <v>47070</v>
      </c>
      <c r="J17" s="66">
        <v>37363</v>
      </c>
      <c r="K17" s="66">
        <v>82185</v>
      </c>
      <c r="L17" s="11"/>
      <c r="M17" s="15"/>
      <c r="N17" s="29"/>
      <c r="O17" s="34">
        <f>SUM(C17:N17)</f>
        <v>415649</v>
      </c>
    </row>
    <row r="18" spans="1:31" x14ac:dyDescent="0.15">
      <c r="A18" s="96"/>
      <c r="B18" s="51" t="s">
        <v>34</v>
      </c>
      <c r="C18" s="47">
        <v>220</v>
      </c>
      <c r="D18" s="47">
        <v>360</v>
      </c>
      <c r="E18" s="47">
        <v>334</v>
      </c>
      <c r="F18" s="47">
        <v>390</v>
      </c>
      <c r="G18" s="47">
        <v>281</v>
      </c>
      <c r="H18" s="48">
        <v>324</v>
      </c>
      <c r="I18" s="66">
        <v>291</v>
      </c>
      <c r="J18" s="66">
        <v>403</v>
      </c>
      <c r="K18" s="66">
        <v>1869</v>
      </c>
      <c r="L18" s="16"/>
      <c r="M18" s="16"/>
      <c r="N18" s="30"/>
      <c r="O18" s="34">
        <f t="shared" si="0"/>
        <v>4472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15">
      <c r="A19" s="95" t="s">
        <v>35</v>
      </c>
      <c r="B19" s="12" t="s">
        <v>36</v>
      </c>
      <c r="C19" s="9">
        <v>298</v>
      </c>
      <c r="D19" s="9">
        <v>294</v>
      </c>
      <c r="E19" s="9">
        <v>297</v>
      </c>
      <c r="F19" s="9">
        <v>1304</v>
      </c>
      <c r="G19" s="9">
        <v>388</v>
      </c>
      <c r="H19" s="9">
        <v>447</v>
      </c>
      <c r="I19" s="59"/>
      <c r="J19" s="59"/>
      <c r="K19" s="59"/>
      <c r="L19" s="11"/>
      <c r="M19" s="11"/>
      <c r="N19" s="29"/>
      <c r="O19" s="34">
        <f t="shared" si="0"/>
        <v>3028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15">
      <c r="A20" s="95"/>
      <c r="B20" s="12" t="s">
        <v>37</v>
      </c>
      <c r="C20" s="9">
        <v>24</v>
      </c>
      <c r="D20" s="9">
        <v>22</v>
      </c>
      <c r="E20" s="9">
        <v>19</v>
      </c>
      <c r="F20" s="9">
        <v>86</v>
      </c>
      <c r="G20" s="9">
        <v>31</v>
      </c>
      <c r="H20" s="6">
        <v>24</v>
      </c>
      <c r="I20" s="6"/>
      <c r="J20" s="9"/>
      <c r="K20" s="9"/>
      <c r="L20" s="17"/>
      <c r="M20" s="17"/>
      <c r="N20" s="31"/>
      <c r="O20" s="34">
        <f t="shared" si="0"/>
        <v>206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" customHeight="1" x14ac:dyDescent="0.15">
      <c r="A21" s="91" t="s">
        <v>38</v>
      </c>
      <c r="B21" s="51" t="s">
        <v>26</v>
      </c>
      <c r="C21" s="47">
        <v>69</v>
      </c>
      <c r="D21" s="47">
        <v>33</v>
      </c>
      <c r="E21" s="47">
        <v>42</v>
      </c>
      <c r="F21" s="45">
        <v>52</v>
      </c>
      <c r="G21" s="45">
        <v>64</v>
      </c>
      <c r="H21" s="44">
        <v>23</v>
      </c>
      <c r="I21" s="6"/>
      <c r="J21" s="9"/>
      <c r="K21" s="9"/>
      <c r="L21" s="17"/>
      <c r="M21" s="17"/>
      <c r="N21" s="31"/>
      <c r="O21" s="34">
        <f t="shared" si="0"/>
        <v>283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thickBot="1" x14ac:dyDescent="0.2">
      <c r="A22" s="93"/>
      <c r="B22" s="52" t="s">
        <v>39</v>
      </c>
      <c r="C22" s="49">
        <v>414</v>
      </c>
      <c r="D22" s="49">
        <v>202</v>
      </c>
      <c r="E22" s="49">
        <v>143</v>
      </c>
      <c r="F22" s="49">
        <v>384</v>
      </c>
      <c r="G22" s="49">
        <v>275</v>
      </c>
      <c r="H22" s="50">
        <v>334</v>
      </c>
      <c r="I22" s="9"/>
      <c r="J22" s="9"/>
      <c r="K22" s="9"/>
      <c r="L22" s="17"/>
      <c r="M22" s="17"/>
      <c r="N22" s="31"/>
      <c r="O22" s="34">
        <f t="shared" si="0"/>
        <v>1752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.75" customHeight="1" x14ac:dyDescent="0.15">
      <c r="A23" s="5"/>
      <c r="B23" s="4"/>
      <c r="C23" s="21"/>
      <c r="D23" s="21"/>
      <c r="E23" s="21"/>
      <c r="F23" s="21"/>
      <c r="G23" s="21"/>
      <c r="H23" s="42"/>
      <c r="I23" s="53"/>
      <c r="J23" s="53"/>
      <c r="K23" s="53"/>
      <c r="L23" s="54"/>
      <c r="M23" s="54"/>
      <c r="N23" s="54"/>
      <c r="O23" s="5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15">
      <c r="A24" s="5"/>
      <c r="B24" s="21"/>
      <c r="C24" s="4"/>
      <c r="D24" s="4"/>
      <c r="E24" s="4"/>
      <c r="F24" s="4"/>
      <c r="G24" s="4"/>
      <c r="H24" s="4"/>
      <c r="I24" s="21"/>
      <c r="J24" s="21"/>
      <c r="K24" s="21"/>
      <c r="L24" s="21"/>
      <c r="M24" s="21"/>
      <c r="N24" s="21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15">
      <c r="A25" s="5"/>
      <c r="B25" s="21"/>
      <c r="C25" s="4"/>
      <c r="D25" s="4"/>
      <c r="E25" s="4"/>
      <c r="F25" s="4"/>
      <c r="G25" s="4"/>
      <c r="H25" s="4"/>
      <c r="I25" s="4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15">
      <c r="A26" s="5"/>
      <c r="B26" s="4"/>
      <c r="C26" s="4"/>
      <c r="D26" s="4"/>
      <c r="E26" s="4"/>
      <c r="F26" s="4"/>
      <c r="G26" s="4"/>
      <c r="H26" s="4"/>
      <c r="I26" s="2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1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1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1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1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1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1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1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1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1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1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1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1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1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1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1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1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1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1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1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1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1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1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1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1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1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1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1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1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1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1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1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1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1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1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1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1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1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1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1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1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1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1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1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1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1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1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1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1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1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1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1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1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1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1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1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1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1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1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1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1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1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1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1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1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1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1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1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1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1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1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1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1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1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1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1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1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1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1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1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1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1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1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1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1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1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1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1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1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1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1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1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1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1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1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1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1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1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1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1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1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1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1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1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1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1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1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1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1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1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1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1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1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1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1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1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1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1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1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1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1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1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1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1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1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1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1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1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1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1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1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1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1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1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1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1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1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1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1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1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1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1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1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1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1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1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1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1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1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1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1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1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1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1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1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1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1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1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1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1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1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1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1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1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1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1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1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1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1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1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1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1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1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1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1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1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1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1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1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1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1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1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1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1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1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1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1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1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1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1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1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1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1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1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1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1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1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1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1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1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1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1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1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1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1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1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1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1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1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1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1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1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1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1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1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1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1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1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1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1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1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1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1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1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1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1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1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1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1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1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1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1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1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1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1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1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1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1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1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1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1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1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1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1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1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1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1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1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1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1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1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1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1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1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1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1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1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1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1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1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1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1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1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1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1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1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1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1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1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1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1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1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1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1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1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1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1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1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1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1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1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1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1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1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1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1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1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1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1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1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1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1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1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1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1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1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1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1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1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1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1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1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1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1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1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1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1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1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1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1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1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1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1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1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1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1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1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1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1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1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1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1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1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1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1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1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1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1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1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1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1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1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1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1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1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1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1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1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1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1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1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1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1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1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1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1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1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1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1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1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1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1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1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1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1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1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1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1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1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1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1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1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1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1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1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1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1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1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1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1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1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1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1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1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1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1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1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1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1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1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1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1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1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1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1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1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1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1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1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1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1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1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1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1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1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1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1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1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1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1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1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1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1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1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1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1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1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1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1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1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1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1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1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1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1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1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1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1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1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1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1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1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1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1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1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1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1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1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1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1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1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1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1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1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1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1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1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1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1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1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1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1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1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1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1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1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1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1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1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1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1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1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1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1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1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1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1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1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1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1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1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1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1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1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1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1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1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1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1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1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1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1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1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1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1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1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1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1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1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1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1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1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1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1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1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1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1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1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1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1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1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1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1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1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1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1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1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1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1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1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1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1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1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1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1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1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1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1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1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1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1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1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1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1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1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1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1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1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1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1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1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1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1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1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1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1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1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1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1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1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1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1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1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1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1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1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1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1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1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1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1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1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1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1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1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1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1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1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1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1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1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1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1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1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1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1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1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1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1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1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1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1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1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1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1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1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1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1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1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1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1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1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1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1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1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1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1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1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1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1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1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1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1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1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1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1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1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1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1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1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1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1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1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1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1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1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1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1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1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1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1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1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1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1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1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1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1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1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1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1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1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1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1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1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1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1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1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1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1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1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1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1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1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1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1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1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1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1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1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1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1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1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1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1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1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1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1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1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1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1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1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1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1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1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1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1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1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1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1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1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1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1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1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1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1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1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1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1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1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1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1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1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1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1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1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1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1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1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1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1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1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1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1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1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1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1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1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1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1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1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1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1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1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1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1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1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1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1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1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1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1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1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1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1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1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1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1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1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1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1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1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1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1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1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1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1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1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1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1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1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1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1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1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1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1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1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1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1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1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1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1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1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1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1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1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1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1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1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1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1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1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1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1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1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1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1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1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1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1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1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1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1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1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1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1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1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1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1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1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1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1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1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1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1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1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1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1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1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1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1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1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1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1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1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1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1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1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1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1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1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1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1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1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1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1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1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1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1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1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1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1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1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1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1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1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1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1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1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1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1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1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1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1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1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1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1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1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1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1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1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1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1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1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1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1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1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1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1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1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1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1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1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1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1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1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1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1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1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1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1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1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1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1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1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1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1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1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1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1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1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1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1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1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1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1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1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1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1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1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1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1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1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1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1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1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1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1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1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1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1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1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1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1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x14ac:dyDescent="0.1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x14ac:dyDescent="0.1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x14ac:dyDescent="0.1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x14ac:dyDescent="0.1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x14ac:dyDescent="0.1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x14ac:dyDescent="0.1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x14ac:dyDescent="0.1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x14ac:dyDescent="0.1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x14ac:dyDescent="0.1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x14ac:dyDescent="0.1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x14ac:dyDescent="0.1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x14ac:dyDescent="0.1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x14ac:dyDescent="0.1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x14ac:dyDescent="0.1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x14ac:dyDescent="0.15">
      <c r="I955" s="4"/>
      <c r="J955" s="4"/>
      <c r="K955" s="4"/>
      <c r="L955" s="4"/>
      <c r="M955" s="4"/>
      <c r="N955" s="4"/>
    </row>
  </sheetData>
  <mergeCells count="7">
    <mergeCell ref="A21:A22"/>
    <mergeCell ref="A19:A20"/>
    <mergeCell ref="A16:A18"/>
    <mergeCell ref="A2:A3"/>
    <mergeCell ref="A4:A7"/>
    <mergeCell ref="A8:A11"/>
    <mergeCell ref="A12:A15"/>
  </mergeCells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5"/>
  <sheetViews>
    <sheetView tabSelected="1" zoomScale="90" zoomScaleNormal="90" workbookViewId="0">
      <selection activeCell="A30" sqref="A30:XFD30"/>
    </sheetView>
  </sheetViews>
  <sheetFormatPr baseColWidth="10" defaultRowHeight="15" x14ac:dyDescent="0.2"/>
  <cols>
    <col min="1" max="1" width="25.33203125" customWidth="1"/>
    <col min="2" max="2" width="26.5" customWidth="1"/>
    <col min="3" max="3" width="19.5" customWidth="1"/>
    <col min="14" max="14" width="14.33203125" customWidth="1"/>
    <col min="16" max="16" width="13.33203125" customWidth="1"/>
    <col min="17" max="17" width="14.1640625" customWidth="1"/>
    <col min="18" max="18" width="12.5" customWidth="1"/>
    <col min="19" max="19" width="17.83203125" customWidth="1"/>
    <col min="20" max="20" width="12.83203125" customWidth="1"/>
  </cols>
  <sheetData>
    <row r="1" spans="1:20" ht="16" thickBot="1" x14ac:dyDescent="0.25">
      <c r="A1" s="1" t="s">
        <v>0</v>
      </c>
      <c r="B1" s="2" t="s">
        <v>1</v>
      </c>
      <c r="C1" s="67" t="s">
        <v>53</v>
      </c>
      <c r="D1" s="2" t="s">
        <v>2</v>
      </c>
      <c r="E1" s="2" t="s">
        <v>3</v>
      </c>
      <c r="F1" s="2" t="s">
        <v>4</v>
      </c>
      <c r="G1" s="2" t="s">
        <v>43</v>
      </c>
      <c r="H1" s="2" t="s">
        <v>5</v>
      </c>
      <c r="I1" s="2" t="s">
        <v>6</v>
      </c>
      <c r="J1" s="2" t="s">
        <v>7</v>
      </c>
      <c r="K1" s="2" t="s">
        <v>44</v>
      </c>
      <c r="L1" s="2" t="s">
        <v>8</v>
      </c>
      <c r="M1" s="2" t="s">
        <v>9</v>
      </c>
      <c r="N1" s="2" t="s">
        <v>10</v>
      </c>
      <c r="O1" s="2" t="s">
        <v>45</v>
      </c>
      <c r="P1" s="2" t="s">
        <v>11</v>
      </c>
      <c r="Q1" s="2" t="s">
        <v>12</v>
      </c>
      <c r="R1" s="33" t="s">
        <v>13</v>
      </c>
      <c r="S1" s="56" t="s">
        <v>46</v>
      </c>
      <c r="T1" s="68" t="s">
        <v>52</v>
      </c>
    </row>
    <row r="2" spans="1:20" ht="16" thickBot="1" x14ac:dyDescent="0.25">
      <c r="A2" s="98" t="s">
        <v>19</v>
      </c>
      <c r="B2" s="12" t="s">
        <v>54</v>
      </c>
      <c r="C2" s="61">
        <v>182303</v>
      </c>
      <c r="D2" s="60">
        <v>67</v>
      </c>
      <c r="E2" s="61">
        <v>183</v>
      </c>
      <c r="F2" s="61">
        <v>172</v>
      </c>
      <c r="G2" s="75">
        <f t="shared" ref="G2:G4" si="0">SUM(C2:F2)</f>
        <v>182725</v>
      </c>
      <c r="H2" s="61">
        <v>144</v>
      </c>
      <c r="I2" s="61">
        <v>138</v>
      </c>
      <c r="J2" s="59">
        <v>437</v>
      </c>
      <c r="K2" s="71">
        <f>SUM(G2:J2)</f>
        <v>183444</v>
      </c>
      <c r="L2" s="59">
        <v>716</v>
      </c>
      <c r="M2" s="59">
        <v>408</v>
      </c>
      <c r="N2" s="59">
        <v>284</v>
      </c>
      <c r="O2" s="66">
        <f>K2+L2+M2+N2</f>
        <v>184852</v>
      </c>
      <c r="P2" s="59">
        <v>705</v>
      </c>
      <c r="Q2" s="59">
        <v>516</v>
      </c>
      <c r="R2" s="59">
        <v>162</v>
      </c>
      <c r="S2" s="81">
        <f>SUM(O2:R2)</f>
        <v>186235</v>
      </c>
      <c r="T2" s="72">
        <f>R2+Q2+P2+N2+M2+L2+J2+I2+H2+F2+E2+D2</f>
        <v>3932</v>
      </c>
    </row>
    <row r="3" spans="1:20" ht="16" thickBot="1" x14ac:dyDescent="0.25">
      <c r="A3" s="99"/>
      <c r="B3" s="12" t="s">
        <v>21</v>
      </c>
      <c r="C3" s="61">
        <v>0</v>
      </c>
      <c r="D3" s="61">
        <v>327</v>
      </c>
      <c r="E3" s="61">
        <v>470</v>
      </c>
      <c r="F3" s="61">
        <v>489</v>
      </c>
      <c r="G3" s="75">
        <f t="shared" si="0"/>
        <v>1286</v>
      </c>
      <c r="H3" s="61">
        <v>407</v>
      </c>
      <c r="I3" s="61">
        <v>439</v>
      </c>
      <c r="J3" s="59">
        <v>630</v>
      </c>
      <c r="K3" s="66">
        <f>SUM(H3:J3)</f>
        <v>1476</v>
      </c>
      <c r="L3" s="59">
        <v>717</v>
      </c>
      <c r="M3" s="59">
        <v>504</v>
      </c>
      <c r="N3" s="59">
        <v>851</v>
      </c>
      <c r="O3" s="78">
        <f>SUM(L3:N3)</f>
        <v>2072</v>
      </c>
      <c r="P3" s="59">
        <v>961</v>
      </c>
      <c r="Q3" s="59">
        <v>693</v>
      </c>
      <c r="R3" s="59">
        <v>452</v>
      </c>
      <c r="S3" s="80">
        <f t="shared" ref="S3:S6" si="1">SUM(P3:R3)</f>
        <v>2106</v>
      </c>
      <c r="T3" s="72">
        <f t="shared" ref="T3:T6" si="2">S3+O3+K3+G3</f>
        <v>6940</v>
      </c>
    </row>
    <row r="4" spans="1:20" ht="16" thickBot="1" x14ac:dyDescent="0.25">
      <c r="A4" s="99"/>
      <c r="B4" s="12" t="s">
        <v>22</v>
      </c>
      <c r="C4" s="61">
        <v>0</v>
      </c>
      <c r="D4" s="62">
        <v>671</v>
      </c>
      <c r="E4" s="62">
        <v>1122</v>
      </c>
      <c r="F4" s="62">
        <v>1505</v>
      </c>
      <c r="G4" s="65">
        <f t="shared" si="0"/>
        <v>3298</v>
      </c>
      <c r="H4" s="62">
        <v>1176</v>
      </c>
      <c r="I4" s="62">
        <v>1436</v>
      </c>
      <c r="J4" s="59">
        <v>2490</v>
      </c>
      <c r="K4" s="66">
        <f>SUM(H4:J4)</f>
        <v>5102</v>
      </c>
      <c r="L4" s="59">
        <v>2819</v>
      </c>
      <c r="M4" s="59">
        <v>2242</v>
      </c>
      <c r="N4" s="59">
        <v>2429</v>
      </c>
      <c r="O4" s="78">
        <f t="shared" ref="O4" si="3">SUM(L4:N4)</f>
        <v>7490</v>
      </c>
      <c r="P4" s="59">
        <v>3306</v>
      </c>
      <c r="Q4" s="59">
        <v>2209</v>
      </c>
      <c r="R4" s="59">
        <v>1232</v>
      </c>
      <c r="S4" s="80">
        <f t="shared" si="1"/>
        <v>6747</v>
      </c>
      <c r="T4" s="72">
        <f t="shared" si="2"/>
        <v>22637</v>
      </c>
    </row>
    <row r="5" spans="1:20" ht="16" thickBot="1" x14ac:dyDescent="0.25">
      <c r="A5" s="99"/>
      <c r="B5" s="12" t="s">
        <v>23</v>
      </c>
      <c r="C5" s="61">
        <v>0</v>
      </c>
      <c r="D5" s="62">
        <v>484</v>
      </c>
      <c r="E5" s="62">
        <v>1107</v>
      </c>
      <c r="F5" s="62">
        <v>1196</v>
      </c>
      <c r="G5" s="65">
        <f>SUM(C5:F5)</f>
        <v>2787</v>
      </c>
      <c r="H5" s="62">
        <v>1497</v>
      </c>
      <c r="I5" s="62">
        <v>1156</v>
      </c>
      <c r="J5" s="59">
        <v>1228</v>
      </c>
      <c r="K5" s="66">
        <f>SUM(H5:J5)</f>
        <v>3881</v>
      </c>
      <c r="L5" s="59">
        <v>2285</v>
      </c>
      <c r="M5" s="59">
        <v>1214</v>
      </c>
      <c r="N5" s="59">
        <v>1971</v>
      </c>
      <c r="O5" s="78">
        <f>SUM(L5:N5)</f>
        <v>5470</v>
      </c>
      <c r="P5" s="59">
        <v>3406</v>
      </c>
      <c r="Q5" s="59">
        <v>1456</v>
      </c>
      <c r="R5" s="59">
        <v>806</v>
      </c>
      <c r="S5" s="80">
        <f>SUM(P5:R5)</f>
        <v>5668</v>
      </c>
      <c r="T5" s="72">
        <f>S5+O5+K5+G5</f>
        <v>17806</v>
      </c>
    </row>
    <row r="6" spans="1:20" ht="16" thickBot="1" x14ac:dyDescent="0.25">
      <c r="A6" s="100"/>
      <c r="B6" s="12" t="s">
        <v>47</v>
      </c>
      <c r="C6" s="61"/>
      <c r="D6" s="62">
        <v>1704</v>
      </c>
      <c r="E6" s="62">
        <v>3097</v>
      </c>
      <c r="F6" s="62">
        <v>4470</v>
      </c>
      <c r="G6" s="65">
        <f>SUM(C6:F6)</f>
        <v>9271</v>
      </c>
      <c r="H6" s="62">
        <v>3124</v>
      </c>
      <c r="I6" s="62">
        <v>3740</v>
      </c>
      <c r="J6" s="59">
        <v>6567</v>
      </c>
      <c r="K6" s="66">
        <f>SUM(H6:J6)</f>
        <v>13431</v>
      </c>
      <c r="L6" s="59">
        <v>7936</v>
      </c>
      <c r="M6" s="59">
        <v>6457</v>
      </c>
      <c r="N6" s="59">
        <v>7143</v>
      </c>
      <c r="O6" s="78">
        <f>SUM(L6:N6)</f>
        <v>21536</v>
      </c>
      <c r="P6" s="59">
        <v>9864</v>
      </c>
      <c r="Q6" s="59">
        <v>7032</v>
      </c>
      <c r="R6" s="59">
        <v>3554</v>
      </c>
      <c r="S6" s="80">
        <f t="shared" si="1"/>
        <v>20450</v>
      </c>
      <c r="T6" s="72">
        <f t="shared" si="2"/>
        <v>64688</v>
      </c>
    </row>
    <row r="7" spans="1:20" ht="16" thickBot="1" x14ac:dyDescent="0.25">
      <c r="A7" s="101" t="s">
        <v>24</v>
      </c>
      <c r="B7" s="74" t="s">
        <v>55</v>
      </c>
      <c r="C7" s="61">
        <v>209863</v>
      </c>
      <c r="D7" s="57">
        <v>30</v>
      </c>
      <c r="E7" s="57">
        <v>1241</v>
      </c>
      <c r="F7" s="57">
        <v>4926</v>
      </c>
      <c r="G7" s="65">
        <f t="shared" ref="G7:G14" si="4">SUM(C7:F7)</f>
        <v>216060</v>
      </c>
      <c r="H7" s="57">
        <v>1588</v>
      </c>
      <c r="I7" s="57">
        <v>772</v>
      </c>
      <c r="J7" s="58">
        <v>1056</v>
      </c>
      <c r="K7" s="66">
        <f>J7+H7+I7+G7</f>
        <v>219476</v>
      </c>
      <c r="L7" s="58">
        <v>4094</v>
      </c>
      <c r="M7" s="58">
        <v>1499</v>
      </c>
      <c r="N7" s="58">
        <v>2299</v>
      </c>
      <c r="O7" s="78">
        <f>N7+M7+L7+K7</f>
        <v>227368</v>
      </c>
      <c r="P7" s="58">
        <v>2065</v>
      </c>
      <c r="Q7" s="58">
        <v>1567</v>
      </c>
      <c r="R7" s="58">
        <v>307</v>
      </c>
      <c r="S7" s="80">
        <f>SUM(O7:R7)</f>
        <v>231307</v>
      </c>
      <c r="T7" s="69">
        <f>D7+E7+F7+H7+I7+J7+L7+M7+N7+P7+Q7+R7</f>
        <v>21444</v>
      </c>
    </row>
    <row r="8" spans="1:20" ht="16" thickBot="1" x14ac:dyDescent="0.25">
      <c r="A8" s="101"/>
      <c r="B8" s="74" t="s">
        <v>26</v>
      </c>
      <c r="C8" s="61">
        <v>0</v>
      </c>
      <c r="D8" s="57">
        <v>324</v>
      </c>
      <c r="E8" s="57">
        <v>454</v>
      </c>
      <c r="F8" s="57">
        <v>494</v>
      </c>
      <c r="G8" s="65">
        <f t="shared" si="4"/>
        <v>1272</v>
      </c>
      <c r="H8" s="57">
        <v>412</v>
      </c>
      <c r="I8" s="57">
        <v>431</v>
      </c>
      <c r="J8" s="58">
        <v>494</v>
      </c>
      <c r="K8" s="66">
        <f>SUM(H8:J8)</f>
        <v>1337</v>
      </c>
      <c r="L8" s="58">
        <v>454</v>
      </c>
      <c r="M8" s="58">
        <v>440</v>
      </c>
      <c r="N8" s="58">
        <v>481</v>
      </c>
      <c r="O8" s="65">
        <f>SUM(L8:N8)</f>
        <v>1375</v>
      </c>
      <c r="P8" s="58">
        <v>622</v>
      </c>
      <c r="Q8" s="58">
        <v>436</v>
      </c>
      <c r="R8" s="58">
        <v>336</v>
      </c>
      <c r="S8" s="80">
        <f>SUM(P8:R8)</f>
        <v>1394</v>
      </c>
      <c r="T8" s="70">
        <f t="shared" ref="T8:T10" si="5">S8+O8+K8+G8</f>
        <v>5378</v>
      </c>
    </row>
    <row r="9" spans="1:20" ht="16" thickBot="1" x14ac:dyDescent="0.25">
      <c r="A9" s="101"/>
      <c r="B9" s="74" t="s">
        <v>48</v>
      </c>
      <c r="C9" s="61">
        <v>0</v>
      </c>
      <c r="D9" s="57">
        <v>8561</v>
      </c>
      <c r="E9" s="57">
        <v>26414</v>
      </c>
      <c r="F9" s="57">
        <v>47026</v>
      </c>
      <c r="G9" s="65">
        <f t="shared" si="4"/>
        <v>82001</v>
      </c>
      <c r="H9" s="57">
        <v>16469</v>
      </c>
      <c r="I9" s="57">
        <v>11073</v>
      </c>
      <c r="J9" s="58">
        <v>16022</v>
      </c>
      <c r="K9" s="66">
        <f>SUM(H9:J9)</f>
        <v>43564</v>
      </c>
      <c r="L9" s="58">
        <v>31944</v>
      </c>
      <c r="M9" s="58">
        <v>16091</v>
      </c>
      <c r="N9" s="58">
        <v>32617</v>
      </c>
      <c r="O9" s="78">
        <f>SUM(L9:N9)</f>
        <v>80652</v>
      </c>
      <c r="P9" s="58">
        <v>50327</v>
      </c>
      <c r="Q9" s="58">
        <v>27222</v>
      </c>
      <c r="R9" s="58">
        <v>9530</v>
      </c>
      <c r="S9" s="80">
        <f>SUM(P9:R9)</f>
        <v>87079</v>
      </c>
      <c r="T9" s="69">
        <f t="shared" si="5"/>
        <v>293296</v>
      </c>
    </row>
    <row r="10" spans="1:20" ht="16" thickBot="1" x14ac:dyDescent="0.25">
      <c r="A10" s="101"/>
      <c r="B10" s="74" t="s">
        <v>28</v>
      </c>
      <c r="C10" s="61">
        <v>0</v>
      </c>
      <c r="D10" s="57">
        <v>1516</v>
      </c>
      <c r="E10" s="57">
        <v>6139</v>
      </c>
      <c r="F10" s="57">
        <v>11342</v>
      </c>
      <c r="G10" s="65">
        <f t="shared" si="4"/>
        <v>18997</v>
      </c>
      <c r="H10" s="57">
        <v>3001</v>
      </c>
      <c r="I10" s="57">
        <v>2319</v>
      </c>
      <c r="J10" s="58">
        <v>3233</v>
      </c>
      <c r="K10" s="76">
        <f>SUM(H10:J10)</f>
        <v>8553</v>
      </c>
      <c r="L10" s="58">
        <v>8727</v>
      </c>
      <c r="M10" s="58">
        <v>3018</v>
      </c>
      <c r="N10" s="58">
        <v>5224</v>
      </c>
      <c r="O10" s="79">
        <f>SUM(L10:N10)</f>
        <v>16969</v>
      </c>
      <c r="P10" s="58">
        <v>7690</v>
      </c>
      <c r="Q10" s="58">
        <v>4779</v>
      </c>
      <c r="R10" s="58">
        <v>1921</v>
      </c>
      <c r="S10" s="80">
        <f>SUM(P10:R10)</f>
        <v>14390</v>
      </c>
      <c r="T10" s="69">
        <f t="shared" si="5"/>
        <v>58909</v>
      </c>
    </row>
    <row r="11" spans="1:20" ht="16" thickBot="1" x14ac:dyDescent="0.25">
      <c r="A11" s="98" t="s">
        <v>29</v>
      </c>
      <c r="B11" s="12" t="s">
        <v>54</v>
      </c>
      <c r="C11" s="61">
        <v>17642</v>
      </c>
      <c r="D11" s="63">
        <v>80</v>
      </c>
      <c r="E11" s="61">
        <v>98</v>
      </c>
      <c r="F11" s="61">
        <v>68</v>
      </c>
      <c r="G11" s="75">
        <f t="shared" si="4"/>
        <v>17888</v>
      </c>
      <c r="H11" s="61">
        <v>35</v>
      </c>
      <c r="I11" s="64">
        <v>66</v>
      </c>
      <c r="J11" s="59">
        <v>168</v>
      </c>
      <c r="K11" s="66">
        <f>SUM(G11:J11)</f>
        <v>18157</v>
      </c>
      <c r="L11" s="59">
        <v>140</v>
      </c>
      <c r="M11" s="59">
        <v>72</v>
      </c>
      <c r="N11" s="59">
        <v>45</v>
      </c>
      <c r="O11" s="78">
        <f>N11+M11+L11+K11</f>
        <v>18414</v>
      </c>
      <c r="P11" s="59">
        <v>216</v>
      </c>
      <c r="Q11" s="59">
        <v>132</v>
      </c>
      <c r="R11" s="59">
        <v>61</v>
      </c>
      <c r="S11" s="81">
        <f>O11+P11+Q11+R11</f>
        <v>18823</v>
      </c>
      <c r="T11" s="72">
        <f>D11+E11+F11+H11+I11+J11+L11+M11+N11+P11+Q11+R11</f>
        <v>1181</v>
      </c>
    </row>
    <row r="12" spans="1:20" ht="16" thickBot="1" x14ac:dyDescent="0.25">
      <c r="A12" s="99"/>
      <c r="B12" s="12" t="s">
        <v>21</v>
      </c>
      <c r="C12" s="61">
        <v>0</v>
      </c>
      <c r="D12" s="63">
        <v>325</v>
      </c>
      <c r="E12" s="61">
        <v>505</v>
      </c>
      <c r="F12" s="61">
        <v>367</v>
      </c>
      <c r="G12" s="75">
        <f t="shared" si="4"/>
        <v>1197</v>
      </c>
      <c r="H12" s="61">
        <v>274</v>
      </c>
      <c r="I12" s="61">
        <v>331</v>
      </c>
      <c r="J12" s="59">
        <v>271</v>
      </c>
      <c r="K12" s="77">
        <f t="shared" ref="K12:K14" si="6">SUM(H12:J12)</f>
        <v>876</v>
      </c>
      <c r="L12" s="59">
        <v>260</v>
      </c>
      <c r="M12" s="59">
        <v>160</v>
      </c>
      <c r="N12" s="59">
        <v>287</v>
      </c>
      <c r="O12" s="79">
        <f t="shared" ref="O12:O16" si="7">SUM(L12:N12)</f>
        <v>707</v>
      </c>
      <c r="P12" s="59">
        <v>382</v>
      </c>
      <c r="Q12" s="59">
        <v>386</v>
      </c>
      <c r="R12" s="59">
        <v>395</v>
      </c>
      <c r="S12" s="80">
        <f t="shared" ref="S12:S18" si="8">SUM(P12:R12)</f>
        <v>1163</v>
      </c>
      <c r="T12" s="73">
        <f t="shared" ref="T12:T16" si="9">S12+O12+K12+G12</f>
        <v>3943</v>
      </c>
    </row>
    <row r="13" spans="1:20" ht="16" thickBot="1" x14ac:dyDescent="0.25">
      <c r="A13" s="99"/>
      <c r="B13" s="12" t="s">
        <v>22</v>
      </c>
      <c r="C13" s="61">
        <v>0</v>
      </c>
      <c r="D13" s="62">
        <v>264</v>
      </c>
      <c r="E13" s="62">
        <v>371</v>
      </c>
      <c r="F13" s="62">
        <v>319</v>
      </c>
      <c r="G13" s="65">
        <f t="shared" si="4"/>
        <v>954</v>
      </c>
      <c r="H13" s="62">
        <v>212</v>
      </c>
      <c r="I13" s="62">
        <v>283</v>
      </c>
      <c r="J13" s="59">
        <v>470</v>
      </c>
      <c r="K13" s="66">
        <f t="shared" si="6"/>
        <v>965</v>
      </c>
      <c r="L13" s="59">
        <v>251</v>
      </c>
      <c r="M13" s="59">
        <v>274</v>
      </c>
      <c r="N13" s="59">
        <v>251</v>
      </c>
      <c r="O13" s="79">
        <f t="shared" si="7"/>
        <v>776</v>
      </c>
      <c r="P13" s="59">
        <v>674</v>
      </c>
      <c r="Q13" s="59">
        <v>351</v>
      </c>
      <c r="R13" s="59">
        <v>289</v>
      </c>
      <c r="S13" s="80">
        <f t="shared" si="8"/>
        <v>1314</v>
      </c>
      <c r="T13" s="72">
        <f t="shared" si="9"/>
        <v>4009</v>
      </c>
    </row>
    <row r="14" spans="1:20" ht="16" thickBot="1" x14ac:dyDescent="0.25">
      <c r="A14" s="99"/>
      <c r="B14" s="12" t="s">
        <v>23</v>
      </c>
      <c r="C14" s="61">
        <v>0</v>
      </c>
      <c r="D14" s="62">
        <v>66</v>
      </c>
      <c r="E14" s="62">
        <v>183</v>
      </c>
      <c r="F14" s="62">
        <v>107</v>
      </c>
      <c r="G14" s="65">
        <f t="shared" si="4"/>
        <v>356</v>
      </c>
      <c r="H14" s="62">
        <v>67</v>
      </c>
      <c r="I14" s="62">
        <v>106</v>
      </c>
      <c r="J14" s="59">
        <v>125</v>
      </c>
      <c r="K14" s="66">
        <f t="shared" si="6"/>
        <v>298</v>
      </c>
      <c r="L14" s="59">
        <v>208</v>
      </c>
      <c r="M14" s="59">
        <v>88</v>
      </c>
      <c r="N14" s="59">
        <v>113</v>
      </c>
      <c r="O14" s="79">
        <f t="shared" si="7"/>
        <v>409</v>
      </c>
      <c r="P14" s="59">
        <v>366</v>
      </c>
      <c r="Q14" s="59">
        <v>122</v>
      </c>
      <c r="R14" s="59">
        <v>90</v>
      </c>
      <c r="S14" s="80">
        <f t="shared" si="8"/>
        <v>578</v>
      </c>
      <c r="T14" s="72">
        <f t="shared" si="9"/>
        <v>1641</v>
      </c>
    </row>
    <row r="15" spans="1:20" ht="16" thickBot="1" x14ac:dyDescent="0.25">
      <c r="A15" s="100"/>
      <c r="B15" s="12" t="s">
        <v>47</v>
      </c>
      <c r="C15" s="61"/>
      <c r="D15" s="62">
        <v>636</v>
      </c>
      <c r="E15" s="62">
        <v>977</v>
      </c>
      <c r="F15" s="62">
        <v>920</v>
      </c>
      <c r="G15" s="65">
        <f>SUM(D15:F15)</f>
        <v>2533</v>
      </c>
      <c r="H15" s="62">
        <v>577</v>
      </c>
      <c r="I15" s="62">
        <v>835</v>
      </c>
      <c r="J15" s="59">
        <v>1922</v>
      </c>
      <c r="K15" s="66">
        <f>SUM(H15:J15)</f>
        <v>3334</v>
      </c>
      <c r="L15" s="59">
        <v>739</v>
      </c>
      <c r="M15" s="59">
        <v>749</v>
      </c>
      <c r="N15" s="59">
        <v>786</v>
      </c>
      <c r="O15" s="79">
        <f t="shared" si="7"/>
        <v>2274</v>
      </c>
      <c r="P15" s="59">
        <v>1884</v>
      </c>
      <c r="Q15" s="59">
        <v>951</v>
      </c>
      <c r="R15" s="59">
        <v>949</v>
      </c>
      <c r="S15" s="80">
        <f t="shared" si="8"/>
        <v>3784</v>
      </c>
      <c r="T15" s="72">
        <f t="shared" si="9"/>
        <v>11925</v>
      </c>
    </row>
    <row r="16" spans="1:20" ht="16" thickBot="1" x14ac:dyDescent="0.25">
      <c r="A16" s="102" t="s">
        <v>30</v>
      </c>
      <c r="B16" s="74" t="s">
        <v>56</v>
      </c>
      <c r="C16" s="61">
        <v>0</v>
      </c>
      <c r="D16" s="57">
        <v>847</v>
      </c>
      <c r="E16" s="57">
        <v>1110</v>
      </c>
      <c r="F16" s="57">
        <v>1149</v>
      </c>
      <c r="G16" s="65">
        <f t="shared" ref="G16:G24" si="10">SUM(C16:F16)</f>
        <v>3106</v>
      </c>
      <c r="H16" s="57">
        <v>1182</v>
      </c>
      <c r="I16" s="57">
        <v>1231</v>
      </c>
      <c r="J16" s="58">
        <v>1283</v>
      </c>
      <c r="K16" s="66">
        <f t="shared" ref="K16:K18" si="11">SUM(H16:J16)</f>
        <v>3696</v>
      </c>
      <c r="L16" s="58">
        <v>1669</v>
      </c>
      <c r="M16" s="58">
        <v>1659</v>
      </c>
      <c r="N16" s="58">
        <v>1807</v>
      </c>
      <c r="O16" s="79">
        <f t="shared" si="7"/>
        <v>5135</v>
      </c>
      <c r="P16" s="58">
        <v>1974</v>
      </c>
      <c r="Q16" s="58">
        <v>2140</v>
      </c>
      <c r="R16" s="58">
        <v>2273</v>
      </c>
      <c r="S16" s="80">
        <f t="shared" si="8"/>
        <v>6387</v>
      </c>
      <c r="T16" s="69">
        <f t="shared" si="9"/>
        <v>18324</v>
      </c>
    </row>
    <row r="17" spans="1:20" ht="16" thickBot="1" x14ac:dyDescent="0.25">
      <c r="A17" s="103"/>
      <c r="B17" s="74" t="s">
        <v>47</v>
      </c>
      <c r="C17" s="61">
        <v>0</v>
      </c>
      <c r="D17" s="57">
        <v>3207</v>
      </c>
      <c r="E17" s="57">
        <v>8787</v>
      </c>
      <c r="F17" s="57">
        <v>11289</v>
      </c>
      <c r="G17" s="65">
        <f t="shared" si="10"/>
        <v>23283</v>
      </c>
      <c r="H17" s="57">
        <v>4389</v>
      </c>
      <c r="I17" s="57">
        <v>5759</v>
      </c>
      <c r="J17" s="58">
        <v>8762</v>
      </c>
      <c r="K17" s="66">
        <f t="shared" si="11"/>
        <v>18910</v>
      </c>
      <c r="L17" s="58">
        <v>13500</v>
      </c>
      <c r="M17" s="58">
        <v>9888</v>
      </c>
      <c r="N17" s="58">
        <v>24662</v>
      </c>
      <c r="O17" s="79">
        <f>SUM(L17:N17)</f>
        <v>48050</v>
      </c>
      <c r="P17" s="58">
        <v>51475</v>
      </c>
      <c r="Q17" s="58">
        <v>14969</v>
      </c>
      <c r="R17" s="58">
        <v>6085</v>
      </c>
      <c r="S17" s="80">
        <f t="shared" si="8"/>
        <v>72529</v>
      </c>
      <c r="T17" s="69">
        <f>S17+O17+K17+G17</f>
        <v>162772</v>
      </c>
    </row>
    <row r="18" spans="1:20" ht="16" thickBot="1" x14ac:dyDescent="0.25">
      <c r="A18" s="103"/>
      <c r="B18" s="74" t="s">
        <v>33</v>
      </c>
      <c r="C18" s="61">
        <v>0</v>
      </c>
      <c r="D18" s="57">
        <v>90831</v>
      </c>
      <c r="E18" s="57">
        <v>189276</v>
      </c>
      <c r="F18" s="57">
        <v>157507</v>
      </c>
      <c r="G18" s="65">
        <f t="shared" si="10"/>
        <v>437614</v>
      </c>
      <c r="H18" s="57">
        <v>123844</v>
      </c>
      <c r="I18" s="57">
        <v>211826</v>
      </c>
      <c r="J18" s="58">
        <v>152107</v>
      </c>
      <c r="K18" s="66">
        <f t="shared" si="11"/>
        <v>487777</v>
      </c>
      <c r="L18" s="58">
        <v>113115</v>
      </c>
      <c r="M18" s="58">
        <v>114467</v>
      </c>
      <c r="N18" s="58">
        <v>213544</v>
      </c>
      <c r="O18" s="79">
        <f>SUM(L18:N18)</f>
        <v>441126</v>
      </c>
      <c r="P18" s="58">
        <v>357223</v>
      </c>
      <c r="Q18" s="58">
        <v>206789</v>
      </c>
      <c r="R18" s="58">
        <v>96769</v>
      </c>
      <c r="S18" s="80">
        <f t="shared" si="8"/>
        <v>660781</v>
      </c>
      <c r="T18" s="69">
        <f>S18+O18+K18+G18</f>
        <v>2027298</v>
      </c>
    </row>
    <row r="19" spans="1:20" ht="16" thickBot="1" x14ac:dyDescent="0.25">
      <c r="A19" s="103"/>
      <c r="B19" s="74" t="s">
        <v>34</v>
      </c>
      <c r="C19" s="61">
        <v>45299</v>
      </c>
      <c r="D19" s="57">
        <v>499</v>
      </c>
      <c r="E19" s="57">
        <v>867</v>
      </c>
      <c r="F19" s="57">
        <v>965</v>
      </c>
      <c r="G19" s="65">
        <f t="shared" si="10"/>
        <v>47630</v>
      </c>
      <c r="H19" s="57">
        <v>689</v>
      </c>
      <c r="I19" s="57">
        <v>1000</v>
      </c>
      <c r="J19" s="58">
        <v>1447</v>
      </c>
      <c r="K19" s="66">
        <f>SUM(G19:J19)</f>
        <v>50766</v>
      </c>
      <c r="L19" s="58">
        <v>980</v>
      </c>
      <c r="M19" s="58">
        <v>966</v>
      </c>
      <c r="N19" s="58">
        <v>1069</v>
      </c>
      <c r="O19" s="79">
        <f>N19+M19+L19+K19</f>
        <v>53781</v>
      </c>
      <c r="P19" s="58">
        <v>2115</v>
      </c>
      <c r="Q19" s="58">
        <v>852</v>
      </c>
      <c r="R19" s="58">
        <v>383</v>
      </c>
      <c r="S19" s="82">
        <f>SUM(O19:R19)</f>
        <v>57131</v>
      </c>
      <c r="T19" s="69">
        <f>D19+E19+F19+H19+I19+J19+L19+M19+N19+P19+Q19+R19</f>
        <v>11832</v>
      </c>
    </row>
    <row r="20" spans="1:20" ht="16" thickBot="1" x14ac:dyDescent="0.25">
      <c r="A20" s="95" t="s">
        <v>35</v>
      </c>
      <c r="B20" s="12" t="s">
        <v>49</v>
      </c>
      <c r="C20" s="61">
        <v>0</v>
      </c>
      <c r="D20" s="62"/>
      <c r="E20" s="62"/>
      <c r="F20" s="62"/>
      <c r="G20" s="65">
        <f t="shared" si="10"/>
        <v>0</v>
      </c>
      <c r="H20" s="62"/>
      <c r="I20" s="62"/>
      <c r="J20" s="62"/>
      <c r="K20" s="65">
        <f>SUM(H20:J20)</f>
        <v>0</v>
      </c>
      <c r="L20" s="59"/>
      <c r="M20" s="59"/>
      <c r="N20" s="59"/>
      <c r="O20" s="79">
        <f>SUM(L20:N20)</f>
        <v>0</v>
      </c>
      <c r="P20" s="59"/>
      <c r="Q20" s="59"/>
      <c r="R20" s="59"/>
      <c r="S20" s="80">
        <f t="shared" ref="S20:S22" si="12">SUM(P20:R20)</f>
        <v>0</v>
      </c>
      <c r="T20" s="72"/>
    </row>
    <row r="21" spans="1:20" x14ac:dyDescent="0.2">
      <c r="A21" s="98"/>
      <c r="B21" s="84" t="s">
        <v>37</v>
      </c>
      <c r="C21" s="85">
        <v>0</v>
      </c>
      <c r="D21" s="86"/>
      <c r="E21" s="86"/>
      <c r="F21" s="86"/>
      <c r="G21" s="83">
        <f t="shared" si="10"/>
        <v>0</v>
      </c>
      <c r="H21" s="86"/>
      <c r="I21" s="86"/>
      <c r="J21" s="87"/>
      <c r="K21" s="76">
        <f>SUM(H21:J21)</f>
        <v>0</v>
      </c>
      <c r="L21" s="87"/>
      <c r="M21" s="87"/>
      <c r="N21" s="87"/>
      <c r="O21" s="79">
        <f>SUM(L21:N21)</f>
        <v>0</v>
      </c>
      <c r="P21" s="87"/>
      <c r="Q21" s="87"/>
      <c r="R21" s="87"/>
      <c r="S21" s="88">
        <f t="shared" si="12"/>
        <v>0</v>
      </c>
      <c r="T21" s="73">
        <f t="shared" ref="T21:T23" si="13">S21+O21+K21+G21</f>
        <v>0</v>
      </c>
    </row>
    <row r="22" spans="1:20" x14ac:dyDescent="0.2">
      <c r="A22" s="97" t="s">
        <v>38</v>
      </c>
      <c r="B22" s="74" t="s">
        <v>57</v>
      </c>
      <c r="C22" s="59">
        <v>0</v>
      </c>
      <c r="D22" s="57">
        <v>5</v>
      </c>
      <c r="E22" s="57">
        <v>9</v>
      </c>
      <c r="F22" s="57">
        <v>35</v>
      </c>
      <c r="G22" s="65">
        <f t="shared" si="10"/>
        <v>49</v>
      </c>
      <c r="H22" s="57">
        <v>36</v>
      </c>
      <c r="I22" s="57">
        <v>28</v>
      </c>
      <c r="J22" s="58">
        <v>48</v>
      </c>
      <c r="K22" s="66">
        <f>SUM(H22:J22)</f>
        <v>112</v>
      </c>
      <c r="L22" s="58">
        <v>17</v>
      </c>
      <c r="M22" s="58">
        <v>10</v>
      </c>
      <c r="N22" s="58">
        <v>30</v>
      </c>
      <c r="O22" s="78">
        <f>SUM(L22:N22)</f>
        <v>57</v>
      </c>
      <c r="P22" s="58">
        <v>120</v>
      </c>
      <c r="Q22" s="58">
        <v>17</v>
      </c>
      <c r="R22" s="58">
        <v>13</v>
      </c>
      <c r="S22" s="66">
        <f t="shared" si="12"/>
        <v>150</v>
      </c>
      <c r="T22" s="89">
        <f t="shared" si="13"/>
        <v>368</v>
      </c>
    </row>
    <row r="23" spans="1:20" x14ac:dyDescent="0.2">
      <c r="A23" s="97"/>
      <c r="B23" s="74" t="s">
        <v>50</v>
      </c>
      <c r="C23" s="59">
        <v>0</v>
      </c>
      <c r="D23" s="57">
        <v>211</v>
      </c>
      <c r="E23" s="57">
        <v>544</v>
      </c>
      <c r="F23" s="57">
        <v>271</v>
      </c>
      <c r="G23" s="65">
        <f t="shared" si="10"/>
        <v>1026</v>
      </c>
      <c r="H23" s="57">
        <v>264</v>
      </c>
      <c r="I23" s="57">
        <v>551</v>
      </c>
      <c r="J23" s="58">
        <v>441</v>
      </c>
      <c r="K23" s="66">
        <f>SUM(H23:J23)</f>
        <v>1256</v>
      </c>
      <c r="L23" s="58">
        <v>532</v>
      </c>
      <c r="M23" s="58">
        <v>339</v>
      </c>
      <c r="N23" s="58">
        <v>1001</v>
      </c>
      <c r="O23" s="78">
        <f>SUM(L23:N23)</f>
        <v>1872</v>
      </c>
      <c r="P23" s="58">
        <v>1225</v>
      </c>
      <c r="Q23" s="58">
        <v>796</v>
      </c>
      <c r="R23" s="58">
        <v>988</v>
      </c>
      <c r="S23" s="66">
        <f>SUM(P23:R23)</f>
        <v>3009</v>
      </c>
      <c r="T23" s="89">
        <f t="shared" si="13"/>
        <v>7163</v>
      </c>
    </row>
    <row r="24" spans="1:20" x14ac:dyDescent="0.2">
      <c r="A24" s="97"/>
      <c r="B24" s="74" t="s">
        <v>51</v>
      </c>
      <c r="C24" s="59">
        <v>7460</v>
      </c>
      <c r="D24" s="57">
        <v>123</v>
      </c>
      <c r="E24" s="57">
        <v>157</v>
      </c>
      <c r="F24" s="57">
        <v>144</v>
      </c>
      <c r="G24" s="65">
        <f t="shared" si="10"/>
        <v>7884</v>
      </c>
      <c r="H24" s="57">
        <v>64</v>
      </c>
      <c r="I24" s="57">
        <v>96</v>
      </c>
      <c r="J24" s="58">
        <v>148</v>
      </c>
      <c r="K24" s="66">
        <f>SUM(G24:J24)</f>
        <v>8192</v>
      </c>
      <c r="L24" s="58">
        <v>194</v>
      </c>
      <c r="M24" s="58">
        <v>111</v>
      </c>
      <c r="N24" s="58">
        <v>175</v>
      </c>
      <c r="O24" s="65">
        <f>N24+M24+L24+K24</f>
        <v>8672</v>
      </c>
      <c r="P24" s="58">
        <v>64</v>
      </c>
      <c r="Q24" s="58">
        <v>222</v>
      </c>
      <c r="R24" s="58">
        <v>44</v>
      </c>
      <c r="S24" s="90">
        <f>SUM(O24:R24)</f>
        <v>9002</v>
      </c>
      <c r="T24" s="89">
        <f>R24+Q24+P24+N24+M24+L24+J24+H24+F24+I24+E24+D24</f>
        <v>1542</v>
      </c>
    </row>
    <row r="25" spans="1:20" x14ac:dyDescent="0.2">
      <c r="A25" s="97"/>
      <c r="B25" s="74" t="s">
        <v>47</v>
      </c>
      <c r="C25" s="59"/>
      <c r="D25" s="57">
        <v>215</v>
      </c>
      <c r="E25" s="57">
        <v>545</v>
      </c>
      <c r="F25" s="57">
        <v>271</v>
      </c>
      <c r="G25" s="65">
        <f>SUM(D25:F25)</f>
        <v>1031</v>
      </c>
      <c r="H25" s="57">
        <v>266</v>
      </c>
      <c r="I25" s="57">
        <v>562</v>
      </c>
      <c r="J25" s="58">
        <v>444</v>
      </c>
      <c r="K25" s="66">
        <f>SUM(H25:J25)</f>
        <v>1272</v>
      </c>
      <c r="L25" s="58">
        <v>540</v>
      </c>
      <c r="M25" s="58">
        <v>343</v>
      </c>
      <c r="N25" s="58">
        <v>1015</v>
      </c>
      <c r="O25" s="65">
        <f>N25+M25+L25+K25</f>
        <v>3170</v>
      </c>
      <c r="P25" s="58">
        <v>1263</v>
      </c>
      <c r="Q25" s="58">
        <v>807</v>
      </c>
      <c r="R25" s="58">
        <v>1002</v>
      </c>
      <c r="S25" s="90">
        <f>SUM(P25:R25)</f>
        <v>3072</v>
      </c>
      <c r="T25" s="89">
        <f>R25+Q25+P25+N25+M25+L25+J25+H25+F25+I25+E25+D25+C25</f>
        <v>7273</v>
      </c>
    </row>
  </sheetData>
  <mergeCells count="6">
    <mergeCell ref="A22:A25"/>
    <mergeCell ref="A2:A6"/>
    <mergeCell ref="A7:A10"/>
    <mergeCell ref="A11:A15"/>
    <mergeCell ref="A16:A19"/>
    <mergeCell ref="A20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940"/>
  <sheetViews>
    <sheetView showGridLines="0" zoomScale="150" zoomScaleNormal="150" workbookViewId="0">
      <selection activeCell="H10" sqref="H10"/>
    </sheetView>
  </sheetViews>
  <sheetFormatPr baseColWidth="10" defaultColWidth="14.5" defaultRowHeight="14" x14ac:dyDescent="0.15"/>
  <cols>
    <col min="1" max="1" width="25.1640625" style="3" bestFit="1" customWidth="1"/>
    <col min="2" max="2" width="40.6640625" style="3" customWidth="1"/>
    <col min="3" max="10" width="12" style="3" customWidth="1"/>
    <col min="11" max="11" width="15.1640625" style="3" customWidth="1"/>
    <col min="12" max="12" width="12.1640625" style="3" bestFit="1" customWidth="1"/>
    <col min="13" max="13" width="14.1640625" style="3" bestFit="1" customWidth="1"/>
    <col min="14" max="14" width="13.33203125" style="3" bestFit="1" customWidth="1"/>
    <col min="15" max="16384" width="14.5" style="3"/>
  </cols>
  <sheetData>
    <row r="1" spans="1:31" ht="15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3" t="s">
        <v>13</v>
      </c>
      <c r="O1" s="23" t="s">
        <v>14</v>
      </c>
      <c r="Q1" s="22"/>
      <c r="R1" s="2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" customHeight="1" x14ac:dyDescent="0.15">
      <c r="A2" s="36" t="s">
        <v>15</v>
      </c>
      <c r="B2" s="12" t="s">
        <v>16</v>
      </c>
      <c r="C2" s="9">
        <v>376</v>
      </c>
      <c r="D2" s="9">
        <v>674</v>
      </c>
      <c r="E2" s="9">
        <v>722</v>
      </c>
      <c r="F2" s="45">
        <v>895</v>
      </c>
      <c r="G2" s="45">
        <v>838</v>
      </c>
      <c r="H2" s="44">
        <v>912</v>
      </c>
      <c r="I2" s="6"/>
      <c r="J2" s="6"/>
      <c r="K2" s="6"/>
      <c r="L2" s="6"/>
      <c r="M2" s="6"/>
      <c r="N2" s="24"/>
      <c r="O2" s="34">
        <f>SUM(C2:N2)</f>
        <v>4417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" customHeight="1" x14ac:dyDescent="0.15">
      <c r="A3" s="37" t="s">
        <v>19</v>
      </c>
      <c r="B3" s="12" t="s">
        <v>21</v>
      </c>
      <c r="C3" s="13">
        <v>481</v>
      </c>
      <c r="D3" s="13">
        <v>508</v>
      </c>
      <c r="E3" s="13">
        <v>544</v>
      </c>
      <c r="F3" s="43">
        <v>629</v>
      </c>
      <c r="G3" s="43">
        <v>446</v>
      </c>
      <c r="H3" s="44">
        <v>485</v>
      </c>
      <c r="I3" s="8"/>
      <c r="J3" s="8"/>
      <c r="K3" s="8"/>
      <c r="L3" s="8"/>
      <c r="M3" s="8"/>
      <c r="N3" s="25"/>
      <c r="O3" s="34">
        <f t="shared" ref="O3:O8" si="0">SUM(C3:N3)</f>
        <v>3093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" customHeight="1" x14ac:dyDescent="0.15">
      <c r="A4" s="37" t="s">
        <v>24</v>
      </c>
      <c r="B4" s="12" t="s">
        <v>26</v>
      </c>
      <c r="C4" s="9">
        <v>447</v>
      </c>
      <c r="D4" s="9">
        <v>369</v>
      </c>
      <c r="E4" s="9">
        <v>420</v>
      </c>
      <c r="F4" s="45">
        <v>444</v>
      </c>
      <c r="G4" s="45">
        <v>390</v>
      </c>
      <c r="H4" s="44">
        <v>454</v>
      </c>
      <c r="I4" s="9"/>
      <c r="J4" s="9"/>
      <c r="K4" s="9"/>
      <c r="L4" s="9"/>
      <c r="M4" s="9"/>
      <c r="N4" s="26"/>
      <c r="O4" s="34">
        <f t="shared" si="0"/>
        <v>2524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" customHeight="1" x14ac:dyDescent="0.15">
      <c r="A5" s="37" t="s">
        <v>29</v>
      </c>
      <c r="B5" s="12" t="s">
        <v>21</v>
      </c>
      <c r="C5" s="13">
        <v>590</v>
      </c>
      <c r="D5" s="13">
        <v>1072</v>
      </c>
      <c r="E5" s="13">
        <v>1357</v>
      </c>
      <c r="F5" s="43">
        <v>2193</v>
      </c>
      <c r="G5" s="43">
        <v>737</v>
      </c>
      <c r="H5" s="44">
        <v>735</v>
      </c>
      <c r="I5" s="14"/>
      <c r="J5" s="14"/>
      <c r="K5" s="14"/>
      <c r="L5" s="14"/>
      <c r="M5" s="14"/>
      <c r="N5" s="28"/>
      <c r="O5" s="34">
        <f t="shared" si="0"/>
        <v>6684</v>
      </c>
    </row>
    <row r="6" spans="1:31" ht="15" customHeight="1" x14ac:dyDescent="0.15">
      <c r="A6" s="38" t="s">
        <v>30</v>
      </c>
      <c r="B6" s="12" t="s">
        <v>31</v>
      </c>
      <c r="C6" s="9">
        <v>568</v>
      </c>
      <c r="D6" s="9">
        <v>673</v>
      </c>
      <c r="E6" s="9">
        <v>709</v>
      </c>
      <c r="F6" s="45">
        <v>639</v>
      </c>
      <c r="G6" s="45">
        <v>489</v>
      </c>
      <c r="H6" s="44">
        <v>600</v>
      </c>
      <c r="I6" s="6"/>
      <c r="J6" s="6"/>
      <c r="K6" s="6"/>
      <c r="L6" s="11"/>
      <c r="M6" s="11"/>
      <c r="N6" s="29"/>
      <c r="O6" s="34">
        <f t="shared" si="0"/>
        <v>3678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" customHeight="1" x14ac:dyDescent="0.15">
      <c r="A7" s="37" t="s">
        <v>35</v>
      </c>
      <c r="B7" s="12" t="s">
        <v>36</v>
      </c>
      <c r="C7" s="9">
        <v>298</v>
      </c>
      <c r="D7" s="9">
        <v>294</v>
      </c>
      <c r="E7" s="9">
        <v>297</v>
      </c>
      <c r="F7" s="45">
        <v>1304</v>
      </c>
      <c r="G7" s="45">
        <v>388</v>
      </c>
      <c r="H7" s="44">
        <v>447</v>
      </c>
      <c r="I7" s="6"/>
      <c r="J7" s="9"/>
      <c r="K7" s="9"/>
      <c r="L7" s="17"/>
      <c r="M7" s="17"/>
      <c r="N7" s="31"/>
      <c r="O7" s="34">
        <f t="shared" si="0"/>
        <v>3028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25" customHeight="1" x14ac:dyDescent="0.15">
      <c r="A8" s="39" t="s">
        <v>38</v>
      </c>
      <c r="B8" s="12" t="s">
        <v>26</v>
      </c>
      <c r="C8" s="9">
        <v>69</v>
      </c>
      <c r="D8" s="9">
        <v>33</v>
      </c>
      <c r="E8" s="9">
        <v>42</v>
      </c>
      <c r="F8" s="45">
        <v>52</v>
      </c>
      <c r="G8" s="45">
        <v>64</v>
      </c>
      <c r="H8" s="44">
        <v>23</v>
      </c>
      <c r="I8" s="9"/>
      <c r="J8" s="9"/>
      <c r="K8" s="9"/>
      <c r="L8" s="17"/>
      <c r="M8" s="17"/>
      <c r="N8" s="31"/>
      <c r="O8" s="34">
        <f t="shared" si="0"/>
        <v>283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x14ac:dyDescent="0.15">
      <c r="A9" s="5"/>
      <c r="B9" s="40" t="s">
        <v>41</v>
      </c>
      <c r="C9" s="41">
        <f t="shared" ref="C9:G9" si="1">SUM(C2:C8)</f>
        <v>2829</v>
      </c>
      <c r="D9" s="41">
        <f t="shared" si="1"/>
        <v>3623</v>
      </c>
      <c r="E9" s="41">
        <f t="shared" si="1"/>
        <v>4091</v>
      </c>
      <c r="F9" s="41">
        <f t="shared" si="1"/>
        <v>6156</v>
      </c>
      <c r="G9" s="41">
        <f t="shared" si="1"/>
        <v>3352</v>
      </c>
      <c r="H9" s="41">
        <f>SUM(H2:H8)</f>
        <v>3656</v>
      </c>
      <c r="I9" s="41"/>
      <c r="J9" s="41"/>
      <c r="K9" s="41"/>
      <c r="L9" s="41"/>
      <c r="M9" s="41"/>
      <c r="N9" s="41"/>
      <c r="O9" s="40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15">
      <c r="A10" s="5"/>
      <c r="B10" s="21"/>
      <c r="C10" s="4"/>
      <c r="D10" s="4"/>
      <c r="E10" s="21">
        <f>E9+D9+C9</f>
        <v>10543</v>
      </c>
      <c r="F10" s="4"/>
      <c r="G10" s="4"/>
      <c r="H10" s="21">
        <f>G9+H9+F9</f>
        <v>13164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15">
      <c r="A11" s="5"/>
      <c r="B11" s="21"/>
      <c r="C11" s="4"/>
      <c r="D11" s="4"/>
      <c r="E11" s="4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1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15">
      <c r="A13" s="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x14ac:dyDescent="0.1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x14ac:dyDescent="0.1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1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x14ac:dyDescent="0.15">
      <c r="A17" s="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x14ac:dyDescent="0.15">
      <c r="A18" s="5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1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15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15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15">
      <c r="A22" s="5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15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15">
      <c r="A24" s="5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15">
      <c r="A25" s="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15">
      <c r="A26" s="5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15">
      <c r="A27" s="5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15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15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15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15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1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15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15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15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15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15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15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x14ac:dyDescent="0.15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15">
      <c r="A41" s="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15">
      <c r="A42" s="5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1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x14ac:dyDescent="0.15">
      <c r="A44" s="5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15">
      <c r="A45" s="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15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x14ac:dyDescent="0.15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x14ac:dyDescent="0.15">
      <c r="A50" s="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x14ac:dyDescent="0.15">
      <c r="A52" s="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1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x14ac:dyDescent="0.15">
      <c r="A55" s="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x14ac:dyDescent="0.15">
      <c r="A56" s="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x14ac:dyDescent="0.1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x14ac:dyDescent="0.15">
      <c r="A58" s="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x14ac:dyDescent="0.15">
      <c r="A59" s="5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x14ac:dyDescent="0.15">
      <c r="A60" s="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x14ac:dyDescent="0.15">
      <c r="A61" s="5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15">
      <c r="A62" s="5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15">
      <c r="A63" s="5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15">
      <c r="A64" s="5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x14ac:dyDescent="0.15">
      <c r="A65" s="5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x14ac:dyDescent="0.15">
      <c r="A66" s="5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x14ac:dyDescent="0.15">
      <c r="A67" s="5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x14ac:dyDescent="0.15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x14ac:dyDescent="0.15">
      <c r="A69" s="5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x14ac:dyDescent="0.15">
      <c r="A70" s="5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x14ac:dyDescent="0.15">
      <c r="A71" s="5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x14ac:dyDescent="0.15">
      <c r="A72" s="5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x14ac:dyDescent="0.15">
      <c r="A73" s="5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x14ac:dyDescent="0.15">
      <c r="A74" s="5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x14ac:dyDescent="0.15">
      <c r="A75" s="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x14ac:dyDescent="0.15">
      <c r="A76" s="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x14ac:dyDescent="0.1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x14ac:dyDescent="0.1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x14ac:dyDescent="0.1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x14ac:dyDescent="0.1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x14ac:dyDescent="0.1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x14ac:dyDescent="0.1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x14ac:dyDescent="0.1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x14ac:dyDescent="0.1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x14ac:dyDescent="0.1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x14ac:dyDescent="0.1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x14ac:dyDescent="0.1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x14ac:dyDescent="0.1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x14ac:dyDescent="0.1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x14ac:dyDescent="0.1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x14ac:dyDescent="0.1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x14ac:dyDescent="0.1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x14ac:dyDescent="0.1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x14ac:dyDescent="0.1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x14ac:dyDescent="0.1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x14ac:dyDescent="0.1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x14ac:dyDescent="0.1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x14ac:dyDescent="0.1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x14ac:dyDescent="0.1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x14ac:dyDescent="0.1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1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x14ac:dyDescent="0.1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1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1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1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1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1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1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1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x14ac:dyDescent="0.1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x14ac:dyDescent="0.1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x14ac:dyDescent="0.1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x14ac:dyDescent="0.1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x14ac:dyDescent="0.1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x14ac:dyDescent="0.1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x14ac:dyDescent="0.1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x14ac:dyDescent="0.1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x14ac:dyDescent="0.1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x14ac:dyDescent="0.1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x14ac:dyDescent="0.1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x14ac:dyDescent="0.1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x14ac:dyDescent="0.1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x14ac:dyDescent="0.1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x14ac:dyDescent="0.1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x14ac:dyDescent="0.1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x14ac:dyDescent="0.1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x14ac:dyDescent="0.1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x14ac:dyDescent="0.1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x14ac:dyDescent="0.1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x14ac:dyDescent="0.1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x14ac:dyDescent="0.1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x14ac:dyDescent="0.1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x14ac:dyDescent="0.1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x14ac:dyDescent="0.1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x14ac:dyDescent="0.1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x14ac:dyDescent="0.1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x14ac:dyDescent="0.1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x14ac:dyDescent="0.1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x14ac:dyDescent="0.1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x14ac:dyDescent="0.1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x14ac:dyDescent="0.1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x14ac:dyDescent="0.1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x14ac:dyDescent="0.1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x14ac:dyDescent="0.1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x14ac:dyDescent="0.1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x14ac:dyDescent="0.1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x14ac:dyDescent="0.1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x14ac:dyDescent="0.1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x14ac:dyDescent="0.1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x14ac:dyDescent="0.1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x14ac:dyDescent="0.1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1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x14ac:dyDescent="0.1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x14ac:dyDescent="0.1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x14ac:dyDescent="0.1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x14ac:dyDescent="0.1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x14ac:dyDescent="0.1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x14ac:dyDescent="0.1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x14ac:dyDescent="0.1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x14ac:dyDescent="0.1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x14ac:dyDescent="0.1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x14ac:dyDescent="0.1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x14ac:dyDescent="0.1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x14ac:dyDescent="0.1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x14ac:dyDescent="0.1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x14ac:dyDescent="0.1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x14ac:dyDescent="0.1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x14ac:dyDescent="0.1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x14ac:dyDescent="0.1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x14ac:dyDescent="0.1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x14ac:dyDescent="0.1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x14ac:dyDescent="0.1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x14ac:dyDescent="0.1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x14ac:dyDescent="0.1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x14ac:dyDescent="0.1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x14ac:dyDescent="0.1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x14ac:dyDescent="0.1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x14ac:dyDescent="0.1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x14ac:dyDescent="0.1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x14ac:dyDescent="0.1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x14ac:dyDescent="0.1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x14ac:dyDescent="0.1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x14ac:dyDescent="0.1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x14ac:dyDescent="0.1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x14ac:dyDescent="0.1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x14ac:dyDescent="0.1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x14ac:dyDescent="0.1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x14ac:dyDescent="0.1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x14ac:dyDescent="0.1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x14ac:dyDescent="0.1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x14ac:dyDescent="0.1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x14ac:dyDescent="0.1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x14ac:dyDescent="0.1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x14ac:dyDescent="0.1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x14ac:dyDescent="0.1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x14ac:dyDescent="0.1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x14ac:dyDescent="0.1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x14ac:dyDescent="0.1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x14ac:dyDescent="0.1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x14ac:dyDescent="0.1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x14ac:dyDescent="0.1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x14ac:dyDescent="0.1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x14ac:dyDescent="0.1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x14ac:dyDescent="0.1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x14ac:dyDescent="0.1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x14ac:dyDescent="0.1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x14ac:dyDescent="0.1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x14ac:dyDescent="0.1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x14ac:dyDescent="0.1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x14ac:dyDescent="0.1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x14ac:dyDescent="0.1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x14ac:dyDescent="0.1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x14ac:dyDescent="0.1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x14ac:dyDescent="0.1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x14ac:dyDescent="0.1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x14ac:dyDescent="0.1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x14ac:dyDescent="0.1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x14ac:dyDescent="0.1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x14ac:dyDescent="0.1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x14ac:dyDescent="0.1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x14ac:dyDescent="0.1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x14ac:dyDescent="0.1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x14ac:dyDescent="0.1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x14ac:dyDescent="0.1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x14ac:dyDescent="0.1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x14ac:dyDescent="0.1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x14ac:dyDescent="0.1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x14ac:dyDescent="0.1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x14ac:dyDescent="0.1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x14ac:dyDescent="0.1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x14ac:dyDescent="0.1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x14ac:dyDescent="0.1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x14ac:dyDescent="0.1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x14ac:dyDescent="0.1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x14ac:dyDescent="0.1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x14ac:dyDescent="0.1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x14ac:dyDescent="0.1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x14ac:dyDescent="0.1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x14ac:dyDescent="0.1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x14ac:dyDescent="0.1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x14ac:dyDescent="0.1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x14ac:dyDescent="0.1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x14ac:dyDescent="0.1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x14ac:dyDescent="0.1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x14ac:dyDescent="0.1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x14ac:dyDescent="0.1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x14ac:dyDescent="0.1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x14ac:dyDescent="0.1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x14ac:dyDescent="0.1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x14ac:dyDescent="0.1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x14ac:dyDescent="0.1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x14ac:dyDescent="0.1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x14ac:dyDescent="0.1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x14ac:dyDescent="0.1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x14ac:dyDescent="0.1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x14ac:dyDescent="0.1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x14ac:dyDescent="0.1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x14ac:dyDescent="0.1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x14ac:dyDescent="0.1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x14ac:dyDescent="0.1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x14ac:dyDescent="0.1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x14ac:dyDescent="0.1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x14ac:dyDescent="0.1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x14ac:dyDescent="0.1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x14ac:dyDescent="0.1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x14ac:dyDescent="0.1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x14ac:dyDescent="0.1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x14ac:dyDescent="0.1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x14ac:dyDescent="0.1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x14ac:dyDescent="0.1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x14ac:dyDescent="0.1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x14ac:dyDescent="0.1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x14ac:dyDescent="0.1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x14ac:dyDescent="0.1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x14ac:dyDescent="0.1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x14ac:dyDescent="0.1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x14ac:dyDescent="0.1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x14ac:dyDescent="0.1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x14ac:dyDescent="0.1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x14ac:dyDescent="0.1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x14ac:dyDescent="0.1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x14ac:dyDescent="0.1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x14ac:dyDescent="0.1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x14ac:dyDescent="0.1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x14ac:dyDescent="0.1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x14ac:dyDescent="0.1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x14ac:dyDescent="0.1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x14ac:dyDescent="0.1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x14ac:dyDescent="0.1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x14ac:dyDescent="0.1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x14ac:dyDescent="0.1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x14ac:dyDescent="0.1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x14ac:dyDescent="0.1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x14ac:dyDescent="0.1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x14ac:dyDescent="0.1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x14ac:dyDescent="0.1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x14ac:dyDescent="0.1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x14ac:dyDescent="0.1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x14ac:dyDescent="0.1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x14ac:dyDescent="0.1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x14ac:dyDescent="0.1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x14ac:dyDescent="0.1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x14ac:dyDescent="0.1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x14ac:dyDescent="0.1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x14ac:dyDescent="0.1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x14ac:dyDescent="0.1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x14ac:dyDescent="0.1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x14ac:dyDescent="0.1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x14ac:dyDescent="0.1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x14ac:dyDescent="0.1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x14ac:dyDescent="0.1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x14ac:dyDescent="0.1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x14ac:dyDescent="0.1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x14ac:dyDescent="0.1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x14ac:dyDescent="0.1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x14ac:dyDescent="0.1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x14ac:dyDescent="0.1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x14ac:dyDescent="0.1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x14ac:dyDescent="0.1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x14ac:dyDescent="0.1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x14ac:dyDescent="0.1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x14ac:dyDescent="0.1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x14ac:dyDescent="0.1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x14ac:dyDescent="0.1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x14ac:dyDescent="0.1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x14ac:dyDescent="0.1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x14ac:dyDescent="0.1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x14ac:dyDescent="0.1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x14ac:dyDescent="0.1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x14ac:dyDescent="0.1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x14ac:dyDescent="0.1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x14ac:dyDescent="0.1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x14ac:dyDescent="0.1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x14ac:dyDescent="0.1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x14ac:dyDescent="0.1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x14ac:dyDescent="0.1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x14ac:dyDescent="0.1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x14ac:dyDescent="0.1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x14ac:dyDescent="0.1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x14ac:dyDescent="0.1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x14ac:dyDescent="0.1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x14ac:dyDescent="0.1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x14ac:dyDescent="0.1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x14ac:dyDescent="0.1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x14ac:dyDescent="0.1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x14ac:dyDescent="0.1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x14ac:dyDescent="0.1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x14ac:dyDescent="0.1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x14ac:dyDescent="0.1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x14ac:dyDescent="0.1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x14ac:dyDescent="0.1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x14ac:dyDescent="0.1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x14ac:dyDescent="0.1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x14ac:dyDescent="0.1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x14ac:dyDescent="0.1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x14ac:dyDescent="0.1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x14ac:dyDescent="0.1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x14ac:dyDescent="0.1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x14ac:dyDescent="0.1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x14ac:dyDescent="0.1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x14ac:dyDescent="0.1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x14ac:dyDescent="0.1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x14ac:dyDescent="0.1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x14ac:dyDescent="0.1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x14ac:dyDescent="0.1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x14ac:dyDescent="0.1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x14ac:dyDescent="0.1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x14ac:dyDescent="0.1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x14ac:dyDescent="0.1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x14ac:dyDescent="0.1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x14ac:dyDescent="0.1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x14ac:dyDescent="0.1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x14ac:dyDescent="0.1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x14ac:dyDescent="0.1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x14ac:dyDescent="0.1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x14ac:dyDescent="0.1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x14ac:dyDescent="0.1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x14ac:dyDescent="0.1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x14ac:dyDescent="0.1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x14ac:dyDescent="0.1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x14ac:dyDescent="0.1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x14ac:dyDescent="0.1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x14ac:dyDescent="0.1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x14ac:dyDescent="0.1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x14ac:dyDescent="0.1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x14ac:dyDescent="0.1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x14ac:dyDescent="0.1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x14ac:dyDescent="0.1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x14ac:dyDescent="0.1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x14ac:dyDescent="0.1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x14ac:dyDescent="0.1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x14ac:dyDescent="0.1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x14ac:dyDescent="0.1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x14ac:dyDescent="0.1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x14ac:dyDescent="0.1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x14ac:dyDescent="0.1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x14ac:dyDescent="0.1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x14ac:dyDescent="0.1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x14ac:dyDescent="0.1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x14ac:dyDescent="0.1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x14ac:dyDescent="0.1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x14ac:dyDescent="0.1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x14ac:dyDescent="0.1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x14ac:dyDescent="0.1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x14ac:dyDescent="0.1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x14ac:dyDescent="0.1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x14ac:dyDescent="0.1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x14ac:dyDescent="0.1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x14ac:dyDescent="0.1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x14ac:dyDescent="0.1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x14ac:dyDescent="0.1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x14ac:dyDescent="0.1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x14ac:dyDescent="0.1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x14ac:dyDescent="0.1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x14ac:dyDescent="0.1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x14ac:dyDescent="0.1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x14ac:dyDescent="0.1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x14ac:dyDescent="0.1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x14ac:dyDescent="0.1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x14ac:dyDescent="0.1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x14ac:dyDescent="0.1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x14ac:dyDescent="0.1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x14ac:dyDescent="0.1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x14ac:dyDescent="0.1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x14ac:dyDescent="0.1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x14ac:dyDescent="0.1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x14ac:dyDescent="0.1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x14ac:dyDescent="0.1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x14ac:dyDescent="0.1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x14ac:dyDescent="0.1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x14ac:dyDescent="0.1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x14ac:dyDescent="0.1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x14ac:dyDescent="0.1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x14ac:dyDescent="0.1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x14ac:dyDescent="0.1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x14ac:dyDescent="0.1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x14ac:dyDescent="0.1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x14ac:dyDescent="0.1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x14ac:dyDescent="0.1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x14ac:dyDescent="0.1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x14ac:dyDescent="0.1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x14ac:dyDescent="0.1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x14ac:dyDescent="0.1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x14ac:dyDescent="0.1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x14ac:dyDescent="0.1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x14ac:dyDescent="0.1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x14ac:dyDescent="0.1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x14ac:dyDescent="0.1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x14ac:dyDescent="0.1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x14ac:dyDescent="0.1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x14ac:dyDescent="0.1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x14ac:dyDescent="0.1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x14ac:dyDescent="0.1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x14ac:dyDescent="0.1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1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1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1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1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1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1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1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1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1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1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1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1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1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1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1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1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x14ac:dyDescent="0.1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x14ac:dyDescent="0.1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x14ac:dyDescent="0.1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x14ac:dyDescent="0.1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x14ac:dyDescent="0.1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x14ac:dyDescent="0.1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x14ac:dyDescent="0.1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x14ac:dyDescent="0.1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x14ac:dyDescent="0.1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x14ac:dyDescent="0.1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x14ac:dyDescent="0.1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x14ac:dyDescent="0.1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x14ac:dyDescent="0.1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x14ac:dyDescent="0.1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x14ac:dyDescent="0.1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x14ac:dyDescent="0.1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x14ac:dyDescent="0.1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x14ac:dyDescent="0.1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x14ac:dyDescent="0.1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x14ac:dyDescent="0.1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x14ac:dyDescent="0.1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x14ac:dyDescent="0.1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x14ac:dyDescent="0.1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x14ac:dyDescent="0.1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x14ac:dyDescent="0.1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x14ac:dyDescent="0.1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x14ac:dyDescent="0.1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x14ac:dyDescent="0.1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x14ac:dyDescent="0.1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x14ac:dyDescent="0.1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x14ac:dyDescent="0.1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x14ac:dyDescent="0.1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x14ac:dyDescent="0.1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x14ac:dyDescent="0.1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x14ac:dyDescent="0.1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x14ac:dyDescent="0.1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x14ac:dyDescent="0.1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x14ac:dyDescent="0.1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x14ac:dyDescent="0.1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x14ac:dyDescent="0.1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x14ac:dyDescent="0.1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x14ac:dyDescent="0.1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x14ac:dyDescent="0.1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x14ac:dyDescent="0.1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x14ac:dyDescent="0.1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x14ac:dyDescent="0.1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x14ac:dyDescent="0.1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x14ac:dyDescent="0.1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x14ac:dyDescent="0.1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x14ac:dyDescent="0.1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x14ac:dyDescent="0.1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x14ac:dyDescent="0.1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x14ac:dyDescent="0.1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x14ac:dyDescent="0.1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x14ac:dyDescent="0.1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x14ac:dyDescent="0.1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x14ac:dyDescent="0.1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x14ac:dyDescent="0.1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x14ac:dyDescent="0.1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x14ac:dyDescent="0.1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x14ac:dyDescent="0.1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x14ac:dyDescent="0.1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x14ac:dyDescent="0.1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x14ac:dyDescent="0.1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x14ac:dyDescent="0.1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x14ac:dyDescent="0.1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x14ac:dyDescent="0.1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x14ac:dyDescent="0.1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x14ac:dyDescent="0.1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x14ac:dyDescent="0.1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x14ac:dyDescent="0.1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x14ac:dyDescent="0.1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x14ac:dyDescent="0.1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x14ac:dyDescent="0.1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x14ac:dyDescent="0.1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x14ac:dyDescent="0.1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x14ac:dyDescent="0.1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x14ac:dyDescent="0.1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x14ac:dyDescent="0.1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x14ac:dyDescent="0.1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x14ac:dyDescent="0.1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x14ac:dyDescent="0.1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x14ac:dyDescent="0.1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x14ac:dyDescent="0.1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x14ac:dyDescent="0.1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x14ac:dyDescent="0.1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x14ac:dyDescent="0.1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x14ac:dyDescent="0.1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x14ac:dyDescent="0.1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x14ac:dyDescent="0.1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x14ac:dyDescent="0.1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x14ac:dyDescent="0.1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x14ac:dyDescent="0.1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x14ac:dyDescent="0.1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x14ac:dyDescent="0.1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x14ac:dyDescent="0.1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x14ac:dyDescent="0.1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x14ac:dyDescent="0.1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x14ac:dyDescent="0.1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x14ac:dyDescent="0.1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x14ac:dyDescent="0.1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x14ac:dyDescent="0.1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x14ac:dyDescent="0.1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x14ac:dyDescent="0.1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x14ac:dyDescent="0.1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x14ac:dyDescent="0.1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x14ac:dyDescent="0.1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x14ac:dyDescent="0.1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x14ac:dyDescent="0.1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x14ac:dyDescent="0.1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x14ac:dyDescent="0.1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x14ac:dyDescent="0.1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x14ac:dyDescent="0.1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x14ac:dyDescent="0.1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x14ac:dyDescent="0.1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x14ac:dyDescent="0.1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x14ac:dyDescent="0.1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x14ac:dyDescent="0.1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x14ac:dyDescent="0.1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x14ac:dyDescent="0.1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x14ac:dyDescent="0.1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x14ac:dyDescent="0.1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x14ac:dyDescent="0.1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x14ac:dyDescent="0.1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x14ac:dyDescent="0.1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x14ac:dyDescent="0.1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x14ac:dyDescent="0.1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x14ac:dyDescent="0.1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x14ac:dyDescent="0.1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x14ac:dyDescent="0.1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x14ac:dyDescent="0.1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x14ac:dyDescent="0.1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x14ac:dyDescent="0.1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x14ac:dyDescent="0.1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x14ac:dyDescent="0.1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x14ac:dyDescent="0.1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x14ac:dyDescent="0.1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x14ac:dyDescent="0.1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x14ac:dyDescent="0.1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x14ac:dyDescent="0.1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x14ac:dyDescent="0.1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x14ac:dyDescent="0.1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x14ac:dyDescent="0.1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x14ac:dyDescent="0.1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x14ac:dyDescent="0.1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x14ac:dyDescent="0.1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x14ac:dyDescent="0.1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x14ac:dyDescent="0.1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x14ac:dyDescent="0.1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x14ac:dyDescent="0.1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x14ac:dyDescent="0.1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x14ac:dyDescent="0.1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x14ac:dyDescent="0.1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x14ac:dyDescent="0.1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x14ac:dyDescent="0.1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x14ac:dyDescent="0.1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x14ac:dyDescent="0.1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x14ac:dyDescent="0.1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x14ac:dyDescent="0.1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x14ac:dyDescent="0.1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x14ac:dyDescent="0.1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x14ac:dyDescent="0.1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x14ac:dyDescent="0.1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x14ac:dyDescent="0.1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x14ac:dyDescent="0.1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x14ac:dyDescent="0.1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x14ac:dyDescent="0.1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x14ac:dyDescent="0.1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x14ac:dyDescent="0.1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x14ac:dyDescent="0.1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x14ac:dyDescent="0.1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x14ac:dyDescent="0.1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x14ac:dyDescent="0.1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x14ac:dyDescent="0.1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x14ac:dyDescent="0.1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x14ac:dyDescent="0.1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x14ac:dyDescent="0.1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x14ac:dyDescent="0.1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x14ac:dyDescent="0.1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x14ac:dyDescent="0.1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x14ac:dyDescent="0.1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x14ac:dyDescent="0.1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x14ac:dyDescent="0.1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x14ac:dyDescent="0.1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x14ac:dyDescent="0.1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x14ac:dyDescent="0.1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x14ac:dyDescent="0.1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x14ac:dyDescent="0.1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x14ac:dyDescent="0.1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x14ac:dyDescent="0.1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x14ac:dyDescent="0.1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x14ac:dyDescent="0.1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x14ac:dyDescent="0.1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x14ac:dyDescent="0.1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x14ac:dyDescent="0.1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x14ac:dyDescent="0.1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x14ac:dyDescent="0.1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x14ac:dyDescent="0.1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x14ac:dyDescent="0.1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x14ac:dyDescent="0.1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x14ac:dyDescent="0.1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x14ac:dyDescent="0.1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x14ac:dyDescent="0.1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x14ac:dyDescent="0.1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x14ac:dyDescent="0.1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x14ac:dyDescent="0.1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x14ac:dyDescent="0.1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x14ac:dyDescent="0.1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x14ac:dyDescent="0.1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x14ac:dyDescent="0.1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x14ac:dyDescent="0.1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x14ac:dyDescent="0.1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x14ac:dyDescent="0.1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x14ac:dyDescent="0.1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x14ac:dyDescent="0.1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x14ac:dyDescent="0.1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x14ac:dyDescent="0.1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x14ac:dyDescent="0.1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x14ac:dyDescent="0.1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x14ac:dyDescent="0.1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x14ac:dyDescent="0.1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x14ac:dyDescent="0.1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x14ac:dyDescent="0.1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x14ac:dyDescent="0.1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x14ac:dyDescent="0.1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x14ac:dyDescent="0.1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x14ac:dyDescent="0.1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x14ac:dyDescent="0.1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x14ac:dyDescent="0.1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x14ac:dyDescent="0.1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x14ac:dyDescent="0.1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x14ac:dyDescent="0.1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x14ac:dyDescent="0.1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x14ac:dyDescent="0.1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x14ac:dyDescent="0.1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x14ac:dyDescent="0.1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x14ac:dyDescent="0.1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x14ac:dyDescent="0.1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x14ac:dyDescent="0.1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x14ac:dyDescent="0.1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x14ac:dyDescent="0.1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x14ac:dyDescent="0.1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x14ac:dyDescent="0.1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x14ac:dyDescent="0.1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x14ac:dyDescent="0.1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x14ac:dyDescent="0.1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x14ac:dyDescent="0.1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x14ac:dyDescent="0.1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x14ac:dyDescent="0.1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x14ac:dyDescent="0.1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x14ac:dyDescent="0.1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x14ac:dyDescent="0.1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x14ac:dyDescent="0.1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x14ac:dyDescent="0.1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x14ac:dyDescent="0.1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x14ac:dyDescent="0.1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x14ac:dyDescent="0.1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x14ac:dyDescent="0.1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x14ac:dyDescent="0.1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x14ac:dyDescent="0.1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x14ac:dyDescent="0.1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x14ac:dyDescent="0.1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x14ac:dyDescent="0.1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x14ac:dyDescent="0.1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x14ac:dyDescent="0.1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x14ac:dyDescent="0.1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x14ac:dyDescent="0.1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x14ac:dyDescent="0.1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x14ac:dyDescent="0.1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x14ac:dyDescent="0.1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x14ac:dyDescent="0.1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x14ac:dyDescent="0.1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x14ac:dyDescent="0.1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x14ac:dyDescent="0.1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x14ac:dyDescent="0.1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x14ac:dyDescent="0.1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x14ac:dyDescent="0.1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x14ac:dyDescent="0.1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x14ac:dyDescent="0.1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x14ac:dyDescent="0.1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x14ac:dyDescent="0.1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x14ac:dyDescent="0.1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x14ac:dyDescent="0.1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x14ac:dyDescent="0.1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x14ac:dyDescent="0.1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x14ac:dyDescent="0.1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x14ac:dyDescent="0.1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x14ac:dyDescent="0.1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x14ac:dyDescent="0.1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x14ac:dyDescent="0.1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x14ac:dyDescent="0.1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x14ac:dyDescent="0.1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x14ac:dyDescent="0.1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x14ac:dyDescent="0.1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x14ac:dyDescent="0.1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x14ac:dyDescent="0.1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x14ac:dyDescent="0.1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x14ac:dyDescent="0.1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x14ac:dyDescent="0.1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x14ac:dyDescent="0.1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x14ac:dyDescent="0.1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x14ac:dyDescent="0.1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x14ac:dyDescent="0.1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x14ac:dyDescent="0.1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x14ac:dyDescent="0.1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x14ac:dyDescent="0.1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x14ac:dyDescent="0.1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x14ac:dyDescent="0.1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x14ac:dyDescent="0.1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x14ac:dyDescent="0.1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x14ac:dyDescent="0.1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x14ac:dyDescent="0.1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x14ac:dyDescent="0.1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x14ac:dyDescent="0.1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x14ac:dyDescent="0.1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x14ac:dyDescent="0.1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x14ac:dyDescent="0.1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x14ac:dyDescent="0.1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x14ac:dyDescent="0.1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x14ac:dyDescent="0.1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x14ac:dyDescent="0.1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x14ac:dyDescent="0.1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x14ac:dyDescent="0.1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x14ac:dyDescent="0.1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x14ac:dyDescent="0.1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x14ac:dyDescent="0.1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x14ac:dyDescent="0.1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x14ac:dyDescent="0.1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x14ac:dyDescent="0.1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x14ac:dyDescent="0.1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x14ac:dyDescent="0.1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x14ac:dyDescent="0.1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x14ac:dyDescent="0.1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x14ac:dyDescent="0.1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x14ac:dyDescent="0.1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x14ac:dyDescent="0.1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x14ac:dyDescent="0.1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x14ac:dyDescent="0.1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x14ac:dyDescent="0.1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x14ac:dyDescent="0.1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x14ac:dyDescent="0.1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x14ac:dyDescent="0.1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x14ac:dyDescent="0.1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x14ac:dyDescent="0.1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x14ac:dyDescent="0.1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x14ac:dyDescent="0.1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x14ac:dyDescent="0.1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x14ac:dyDescent="0.1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x14ac:dyDescent="0.1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x14ac:dyDescent="0.1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x14ac:dyDescent="0.1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x14ac:dyDescent="0.1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x14ac:dyDescent="0.1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x14ac:dyDescent="0.1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x14ac:dyDescent="0.1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x14ac:dyDescent="0.1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x14ac:dyDescent="0.1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x14ac:dyDescent="0.1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x14ac:dyDescent="0.1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x14ac:dyDescent="0.1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x14ac:dyDescent="0.1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x14ac:dyDescent="0.1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x14ac:dyDescent="0.1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x14ac:dyDescent="0.1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x14ac:dyDescent="0.1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x14ac:dyDescent="0.1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x14ac:dyDescent="0.1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x14ac:dyDescent="0.1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x14ac:dyDescent="0.1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x14ac:dyDescent="0.1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x14ac:dyDescent="0.1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x14ac:dyDescent="0.1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x14ac:dyDescent="0.1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x14ac:dyDescent="0.1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x14ac:dyDescent="0.1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x14ac:dyDescent="0.1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x14ac:dyDescent="0.1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x14ac:dyDescent="0.1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x14ac:dyDescent="0.1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x14ac:dyDescent="0.1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x14ac:dyDescent="0.1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x14ac:dyDescent="0.1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x14ac:dyDescent="0.1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x14ac:dyDescent="0.1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x14ac:dyDescent="0.1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x14ac:dyDescent="0.1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x14ac:dyDescent="0.1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x14ac:dyDescent="0.1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x14ac:dyDescent="0.1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x14ac:dyDescent="0.1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x14ac:dyDescent="0.1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x14ac:dyDescent="0.1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x14ac:dyDescent="0.1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x14ac:dyDescent="0.1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x14ac:dyDescent="0.1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x14ac:dyDescent="0.1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x14ac:dyDescent="0.1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x14ac:dyDescent="0.1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x14ac:dyDescent="0.1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x14ac:dyDescent="0.1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x14ac:dyDescent="0.1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x14ac:dyDescent="0.1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x14ac:dyDescent="0.1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x14ac:dyDescent="0.1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x14ac:dyDescent="0.1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x14ac:dyDescent="0.1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x14ac:dyDescent="0.1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x14ac:dyDescent="0.1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x14ac:dyDescent="0.1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x14ac:dyDescent="0.1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x14ac:dyDescent="0.1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x14ac:dyDescent="0.1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x14ac:dyDescent="0.1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x14ac:dyDescent="0.1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x14ac:dyDescent="0.1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x14ac:dyDescent="0.1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x14ac:dyDescent="0.1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x14ac:dyDescent="0.1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x14ac:dyDescent="0.1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x14ac:dyDescent="0.1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x14ac:dyDescent="0.1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x14ac:dyDescent="0.1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x14ac:dyDescent="0.1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x14ac:dyDescent="0.1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x14ac:dyDescent="0.1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x14ac:dyDescent="0.1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x14ac:dyDescent="0.1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x14ac:dyDescent="0.1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x14ac:dyDescent="0.1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x14ac:dyDescent="0.1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x14ac:dyDescent="0.1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x14ac:dyDescent="0.1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x14ac:dyDescent="0.1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x14ac:dyDescent="0.1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x14ac:dyDescent="0.1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x14ac:dyDescent="0.1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x14ac:dyDescent="0.1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x14ac:dyDescent="0.1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x14ac:dyDescent="0.1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x14ac:dyDescent="0.1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x14ac:dyDescent="0.1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x14ac:dyDescent="0.1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x14ac:dyDescent="0.1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x14ac:dyDescent="0.1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x14ac:dyDescent="0.1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x14ac:dyDescent="0.1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x14ac:dyDescent="0.1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x14ac:dyDescent="0.1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x14ac:dyDescent="0.1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x14ac:dyDescent="0.1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x14ac:dyDescent="0.1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x14ac:dyDescent="0.1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x14ac:dyDescent="0.1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x14ac:dyDescent="0.1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x14ac:dyDescent="0.1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x14ac:dyDescent="0.1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x14ac:dyDescent="0.1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x14ac:dyDescent="0.1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x14ac:dyDescent="0.1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x14ac:dyDescent="0.1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x14ac:dyDescent="0.1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x14ac:dyDescent="0.1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x14ac:dyDescent="0.1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x14ac:dyDescent="0.1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x14ac:dyDescent="0.1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x14ac:dyDescent="0.1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x14ac:dyDescent="0.1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x14ac:dyDescent="0.1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</sheetData>
  <pageMargins left="0.7" right="0.7" top="0.75" bottom="0.75" header="0.3" footer="0.3"/>
  <pageSetup scale="83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TOTALES (3)</vt:lpstr>
      <vt:lpstr>PORTAL WEB</vt:lpstr>
      <vt:lpstr>Estadísticas 2020</vt:lpstr>
      <vt:lpstr>PUBLICACIONES</vt:lpstr>
      <vt:lpstr>'PORTAL WEB'!Área_de_impresión</vt:lpstr>
      <vt:lpstr>'TOTALES (3)'!Área_de_impresión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enrique.sanchez</dc:creator>
  <cp:keywords/>
  <dc:description/>
  <cp:lastModifiedBy>Josefina Botello Soriano</cp:lastModifiedBy>
  <cp:revision/>
  <cp:lastPrinted>2018-11-13T00:51:55Z</cp:lastPrinted>
  <dcterms:created xsi:type="dcterms:W3CDTF">2017-04-12T23:51:44Z</dcterms:created>
  <dcterms:modified xsi:type="dcterms:W3CDTF">2022-02-18T23:56:43Z</dcterms:modified>
  <cp:category/>
  <cp:contentStatus/>
</cp:coreProperties>
</file>